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6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7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8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9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10.xml" ContentType="application/vnd.openxmlformats-officedocument.drawing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11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drawings/drawing12.xml" ContentType="application/vnd.openxmlformats-officedocument.drawing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13.xml" ContentType="application/vnd.openxmlformats-officedocument.drawing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drawings/drawing14.xml" ContentType="application/vnd.openxmlformats-officedocument.drawing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updateLinks="never" codeName="Questa_cartella_di_lavoro" autoCompressPictures="0"/>
  <mc:AlternateContent xmlns:mc="http://schemas.openxmlformats.org/markup-compatibility/2006">
    <mc:Choice Requires="x15">
      <x15ac:absPath xmlns:x15ac="http://schemas.microsoft.com/office/spreadsheetml/2010/11/ac" url="\\192.168.101.200\econlab\Ricerca\Research_Lab\PROGETTI IN CORSO\__Centro Studi  iTREND\ATTIVITÁ\PN - Focus\2020_3 Mercato del lavoro\Appendice statistica\"/>
    </mc:Choice>
  </mc:AlternateContent>
  <xr:revisionPtr revIDLastSave="0" documentId="13_ncr:1_{476A8553-B29C-4972-BF44-9B58AD4219E8}" xr6:coauthVersionLast="45" xr6:coauthVersionMax="45" xr10:uidLastSave="{00000000-0000-0000-0000-000000000000}"/>
  <workbookProtection lockStructure="1"/>
  <bookViews>
    <workbookView xWindow="-120" yWindow="-120" windowWidth="29040" windowHeight="15840" tabRatio="800" xr2:uid="{00000000-000D-0000-FFFF-FFFF00000000}"/>
  </bookViews>
  <sheets>
    <sheet name="1. TERZIARIO" sheetId="108" r:id="rId1"/>
    <sheet name="1. Macrosettori" sheetId="120" r:id="rId2"/>
    <sheet name="1. Settori" sheetId="121" r:id="rId3"/>
    <sheet name="1. Sesso, nazionalità, età" sheetId="117" r:id="rId4"/>
    <sheet name="1. Forme contrattuali" sheetId="122" r:id="rId5"/>
    <sheet name="1. Delegazioni" sheetId="113" r:id="rId6"/>
    <sheet name="2. COMMERCIO" sheetId="123" r:id="rId7"/>
    <sheet name="2. Rete distributiva" sheetId="129" r:id="rId8"/>
    <sheet name="2. Categorie Dettaglio" sheetId="130" r:id="rId9"/>
    <sheet name="2. Sesso, nazionalità, età" sheetId="131" r:id="rId10"/>
    <sheet name="2. Forme contrattuali" sheetId="132" r:id="rId11"/>
    <sheet name="2. Delegazioni" sheetId="133" r:id="rId12"/>
    <sheet name="3. TURISMO" sheetId="134" r:id="rId13"/>
    <sheet name="3. Servizio turistico" sheetId="139" r:id="rId14"/>
    <sheet name="3. Sesso, nazionalità, età" sheetId="140" r:id="rId15"/>
    <sheet name="3. Forme contrattuali" sheetId="141" r:id="rId16"/>
    <sheet name="3. Delegazioni" sheetId="142" r:id="rId17"/>
    <sheet name="4. SERVIZI" sheetId="143" r:id="rId18"/>
    <sheet name="4. tipologia di clientela" sheetId="148" r:id="rId19"/>
    <sheet name="4. Sesso, nazionalità, età" sheetId="149" r:id="rId20"/>
    <sheet name="4. Forme contrattuali" sheetId="150" r:id="rId21"/>
    <sheet name="4. Delegazioni" sheetId="151" r:id="rId22"/>
  </sheets>
  <externalReferences>
    <externalReference r:id="rId23"/>
  </externalReferences>
  <definedNames>
    <definedName name="_xlnm.Print_Area" localSheetId="5">'1. Delegazioni'!$B$116:$R$135</definedName>
    <definedName name="_xlnm.Print_Area" localSheetId="4">'1. Forme contrattuali'!#REF!</definedName>
    <definedName name="_xlnm.Print_Area" localSheetId="1">'1. Macrosettori'!$BP$8:$CK$91</definedName>
    <definedName name="_xlnm.Print_Area" localSheetId="3">'1. Sesso, nazionalità, età'!#REF!</definedName>
    <definedName name="_xlnm.Print_Area" localSheetId="2">'1. Settori'!$BP$8:$CK$87</definedName>
    <definedName name="_xlnm.Print_Area" localSheetId="0">'1. TERZIARIO'!#REF!</definedName>
    <definedName name="_xlnm.Print_Area" localSheetId="8">'2. Categorie Dettaglio'!$BP$8:$CK$91</definedName>
    <definedName name="_xlnm.Print_Area" localSheetId="6">'2. COMMERCIO'!$B$3:$B$22</definedName>
    <definedName name="_xlnm.Print_Area" localSheetId="11">'2. Delegazioni'!$B$116:$R$135</definedName>
    <definedName name="_xlnm.Print_Area" localSheetId="10">'2. Forme contrattuali'!#REF!</definedName>
    <definedName name="_xlnm.Print_Area" localSheetId="7">'2. Rete distributiva'!$BP$8:$CK$87</definedName>
    <definedName name="_xlnm.Print_Area" localSheetId="9">'2. Sesso, nazionalità, età'!#REF!</definedName>
    <definedName name="_xlnm.Print_Area" localSheetId="16">'3. Delegazioni'!$B$94:$R$113</definedName>
    <definedName name="_xlnm.Print_Area" localSheetId="15">'3. Forme contrattuali'!#REF!</definedName>
    <definedName name="_xlnm.Print_Area" localSheetId="13">'3. Servizio turistico'!$BP$8:$CK$87</definedName>
    <definedName name="_xlnm.Print_Area" localSheetId="14">'3. Sesso, nazionalità, età'!#REF!</definedName>
    <definedName name="_xlnm.Print_Area" localSheetId="12">'3. TURISMO'!$B$3:$B$22</definedName>
    <definedName name="_xlnm.Print_Area" localSheetId="21">'4. Delegazioni'!$B$94:$R$113</definedName>
    <definedName name="_xlnm.Print_Area" localSheetId="20">'4. Forme contrattuali'!#REF!</definedName>
    <definedName name="_xlnm.Print_Area" localSheetId="17">'4. SERVIZI'!$B$3:$B$22</definedName>
    <definedName name="_xlnm.Print_Area" localSheetId="19">'4. Sesso, nazionalità, età'!#REF!</definedName>
    <definedName name="_xlnm.Print_Area" localSheetId="18">'4. tipologia di clientela'!$BP$8:$CK$87</definedName>
  </definedNames>
  <calcPr calcId="191029" iterateDelta="1E-4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4" i="122" l="1"/>
  <c r="D43" i="122"/>
  <c r="D42" i="122"/>
  <c r="D41" i="122"/>
  <c r="D39" i="122"/>
  <c r="D38" i="122"/>
  <c r="D30" i="122"/>
  <c r="D29" i="122"/>
  <c r="D28" i="122"/>
  <c r="D27" i="122"/>
  <c r="D25" i="122"/>
  <c r="D24" i="122"/>
  <c r="D44" i="150"/>
  <c r="D43" i="150"/>
  <c r="D42" i="150"/>
  <c r="D41" i="150"/>
  <c r="D39" i="150"/>
  <c r="D38" i="150"/>
  <c r="D30" i="150"/>
  <c r="D29" i="150"/>
  <c r="D28" i="150"/>
  <c r="D27" i="150"/>
  <c r="D25" i="150"/>
  <c r="D24" i="150"/>
  <c r="E30" i="149"/>
  <c r="D30" i="149"/>
  <c r="E29" i="149"/>
  <c r="D29" i="149"/>
  <c r="E28" i="149"/>
  <c r="D28" i="149"/>
  <c r="E27" i="149"/>
  <c r="D27" i="149"/>
  <c r="E44" i="149"/>
  <c r="D44" i="149"/>
  <c r="E43" i="149"/>
  <c r="D43" i="149"/>
  <c r="E42" i="149"/>
  <c r="D42" i="149"/>
  <c r="E41" i="149"/>
  <c r="D41" i="149"/>
  <c r="E25" i="149"/>
  <c r="D25" i="149"/>
  <c r="E24" i="149"/>
  <c r="D24" i="149"/>
  <c r="E39" i="149"/>
  <c r="D39" i="149"/>
  <c r="E38" i="149"/>
  <c r="D38" i="149"/>
  <c r="E58" i="149"/>
  <c r="E57" i="149"/>
  <c r="E56" i="149"/>
  <c r="E55" i="149"/>
  <c r="E53" i="149"/>
  <c r="E52" i="149"/>
  <c r="D58" i="149"/>
  <c r="D57" i="149"/>
  <c r="D56" i="149"/>
  <c r="D55" i="149"/>
  <c r="D53" i="149"/>
  <c r="D52" i="149"/>
  <c r="E30" i="148"/>
  <c r="E29" i="148"/>
  <c r="E28" i="148"/>
  <c r="E27" i="148"/>
  <c r="E25" i="148"/>
  <c r="E24" i="148"/>
  <c r="D30" i="148"/>
  <c r="D29" i="148"/>
  <c r="D28" i="148"/>
  <c r="D27" i="148"/>
  <c r="D25" i="148"/>
  <c r="D24" i="148"/>
  <c r="D44" i="141"/>
  <c r="D43" i="141"/>
  <c r="D42" i="141"/>
  <c r="D41" i="141"/>
  <c r="D39" i="141"/>
  <c r="D38" i="141"/>
  <c r="D30" i="141"/>
  <c r="D29" i="141"/>
  <c r="D28" i="141"/>
  <c r="D27" i="141"/>
  <c r="D25" i="141"/>
  <c r="D24" i="141"/>
  <c r="E30" i="140"/>
  <c r="D30" i="140"/>
  <c r="E29" i="140"/>
  <c r="D29" i="140"/>
  <c r="E28" i="140"/>
  <c r="D28" i="140"/>
  <c r="E27" i="140"/>
  <c r="D27" i="140"/>
  <c r="E44" i="140"/>
  <c r="D44" i="140"/>
  <c r="E43" i="140"/>
  <c r="D43" i="140"/>
  <c r="E42" i="140"/>
  <c r="D42" i="140"/>
  <c r="E41" i="140"/>
  <c r="D41" i="140"/>
  <c r="E25" i="140"/>
  <c r="D25" i="140"/>
  <c r="E24" i="140"/>
  <c r="D24" i="140"/>
  <c r="E39" i="140"/>
  <c r="D39" i="140"/>
  <c r="E38" i="140"/>
  <c r="D38" i="140"/>
  <c r="E58" i="140"/>
  <c r="E57" i="140"/>
  <c r="E56" i="140"/>
  <c r="E55" i="140"/>
  <c r="D74" i="140"/>
  <c r="E74" i="140"/>
  <c r="F74" i="140"/>
  <c r="G74" i="140"/>
  <c r="E53" i="140"/>
  <c r="E52" i="140"/>
  <c r="D58" i="140"/>
  <c r="D57" i="140"/>
  <c r="D56" i="140"/>
  <c r="D55" i="140"/>
  <c r="D53" i="140"/>
  <c r="D52" i="140"/>
  <c r="E30" i="139"/>
  <c r="E29" i="139"/>
  <c r="E28" i="139"/>
  <c r="E27" i="139"/>
  <c r="E25" i="139"/>
  <c r="E24" i="139"/>
  <c r="D30" i="139"/>
  <c r="D29" i="139"/>
  <c r="D28" i="139"/>
  <c r="D27" i="139"/>
  <c r="D25" i="139"/>
  <c r="D24" i="139"/>
  <c r="D44" i="132"/>
  <c r="D43" i="132"/>
  <c r="D42" i="132"/>
  <c r="D41" i="132"/>
  <c r="D39" i="132"/>
  <c r="D38" i="132"/>
  <c r="D30" i="132"/>
  <c r="D29" i="132"/>
  <c r="D28" i="132"/>
  <c r="D27" i="132"/>
  <c r="D25" i="132"/>
  <c r="D61" i="132"/>
  <c r="E61" i="132"/>
  <c r="F61" i="132"/>
  <c r="G61" i="132"/>
  <c r="D24" i="132"/>
  <c r="E53" i="131"/>
  <c r="D53" i="131"/>
  <c r="E52" i="131"/>
  <c r="D52" i="131"/>
  <c r="E58" i="131"/>
  <c r="D58" i="131"/>
  <c r="E57" i="131"/>
  <c r="D57" i="131"/>
  <c r="E56" i="131"/>
  <c r="D56" i="131"/>
  <c r="E55" i="131"/>
  <c r="D55" i="131"/>
  <c r="E44" i="131"/>
  <c r="D44" i="131"/>
  <c r="E43" i="131"/>
  <c r="D43" i="131"/>
  <c r="E42" i="131"/>
  <c r="D42" i="131"/>
  <c r="E41" i="131"/>
  <c r="D41" i="131"/>
  <c r="E39" i="131"/>
  <c r="D39" i="131"/>
  <c r="E38" i="131"/>
  <c r="D38" i="131"/>
  <c r="D30" i="131"/>
  <c r="D29" i="131"/>
  <c r="D28" i="131"/>
  <c r="D27" i="131"/>
  <c r="D25" i="131"/>
  <c r="D24" i="131"/>
  <c r="E30" i="130"/>
  <c r="E29" i="130"/>
  <c r="E28" i="130"/>
  <c r="E27" i="130"/>
  <c r="E25" i="130"/>
  <c r="E24" i="130"/>
  <c r="D30" i="130"/>
  <c r="D29" i="130"/>
  <c r="D28" i="130"/>
  <c r="D27" i="130"/>
  <c r="D25" i="130"/>
  <c r="D24" i="130"/>
  <c r="D112" i="129"/>
  <c r="E112" i="129"/>
  <c r="F112" i="129"/>
  <c r="G112" i="129"/>
  <c r="E30" i="129" s="1"/>
  <c r="E29" i="129"/>
  <c r="E28" i="129"/>
  <c r="E27" i="129"/>
  <c r="E25" i="129"/>
  <c r="E24" i="129"/>
  <c r="D29" i="129"/>
  <c r="D28" i="129"/>
  <c r="D27" i="129"/>
  <c r="D25" i="129"/>
  <c r="D24" i="129"/>
  <c r="D30" i="129" l="1"/>
  <c r="D88" i="132"/>
  <c r="E88" i="132"/>
  <c r="F88" i="132"/>
  <c r="G88" i="132"/>
  <c r="D89" i="132"/>
  <c r="E89" i="132"/>
  <c r="F89" i="132"/>
  <c r="G89" i="132"/>
  <c r="D90" i="132"/>
  <c r="E90" i="132"/>
  <c r="F90" i="132"/>
  <c r="G90" i="132"/>
  <c r="D91" i="132"/>
  <c r="E91" i="132"/>
  <c r="F91" i="132"/>
  <c r="G91" i="132"/>
  <c r="D92" i="132"/>
  <c r="E92" i="132"/>
  <c r="F92" i="132"/>
  <c r="G92" i="132"/>
  <c r="D93" i="132"/>
  <c r="E93" i="132"/>
  <c r="F93" i="132"/>
  <c r="G93" i="132"/>
  <c r="D94" i="132"/>
  <c r="E94" i="132"/>
  <c r="F94" i="132"/>
  <c r="G94" i="132"/>
  <c r="D189" i="131"/>
  <c r="E189" i="131"/>
  <c r="F189" i="131"/>
  <c r="G189" i="131"/>
  <c r="C189" i="131"/>
  <c r="D166" i="131"/>
  <c r="E166" i="131"/>
  <c r="F166" i="131"/>
  <c r="G166" i="131"/>
  <c r="C166" i="131"/>
  <c r="D143" i="131"/>
  <c r="E143" i="131"/>
  <c r="F143" i="131"/>
  <c r="G143" i="131"/>
  <c r="C143" i="131"/>
  <c r="D120" i="131"/>
  <c r="E120" i="131"/>
  <c r="F120" i="131"/>
  <c r="G120" i="131"/>
  <c r="C120" i="131"/>
  <c r="D97" i="131"/>
  <c r="E97" i="131"/>
  <c r="F97" i="131"/>
  <c r="G97" i="131"/>
  <c r="C97" i="131"/>
  <c r="D74" i="131"/>
  <c r="E74" i="131"/>
  <c r="F74" i="131"/>
  <c r="G74" i="131"/>
  <c r="C74" i="131"/>
  <c r="D84" i="129"/>
  <c r="E84" i="129"/>
  <c r="F84" i="129"/>
  <c r="G84" i="129"/>
  <c r="D65" i="150" l="1"/>
  <c r="E65" i="150"/>
  <c r="F65" i="150"/>
  <c r="G65" i="150"/>
  <c r="D66" i="150"/>
  <c r="E66" i="150"/>
  <c r="F66" i="150"/>
  <c r="G66" i="150"/>
  <c r="D67" i="150"/>
  <c r="E67" i="150"/>
  <c r="F67" i="150"/>
  <c r="G67" i="150"/>
  <c r="D68" i="150"/>
  <c r="E68" i="150"/>
  <c r="F68" i="150"/>
  <c r="G68" i="150"/>
  <c r="D69" i="150"/>
  <c r="E69" i="150"/>
  <c r="F69" i="150"/>
  <c r="G69" i="150"/>
  <c r="D70" i="150"/>
  <c r="E70" i="150"/>
  <c r="F70" i="150"/>
  <c r="G70" i="150"/>
  <c r="D71" i="150"/>
  <c r="E71" i="150"/>
  <c r="F71" i="150"/>
  <c r="G71" i="150"/>
  <c r="E61" i="150"/>
  <c r="F61" i="150"/>
  <c r="G61" i="150"/>
  <c r="E53" i="150"/>
  <c r="F53" i="150"/>
  <c r="G53" i="150"/>
  <c r="E54" i="150"/>
  <c r="F54" i="150"/>
  <c r="G54" i="150"/>
  <c r="E55" i="150"/>
  <c r="F55" i="150"/>
  <c r="G55" i="150"/>
  <c r="E56" i="150"/>
  <c r="F56" i="150"/>
  <c r="G56" i="150"/>
  <c r="E57" i="150"/>
  <c r="F57" i="150"/>
  <c r="G57" i="150"/>
  <c r="E58" i="150"/>
  <c r="F58" i="150"/>
  <c r="G58" i="150"/>
  <c r="E59" i="150"/>
  <c r="F59" i="150"/>
  <c r="G59" i="150"/>
  <c r="E60" i="150"/>
  <c r="F60" i="150"/>
  <c r="G60" i="150"/>
  <c r="D88" i="150"/>
  <c r="E88" i="150"/>
  <c r="F88" i="150"/>
  <c r="G88" i="150"/>
  <c r="D89" i="150"/>
  <c r="E89" i="150"/>
  <c r="F89" i="150"/>
  <c r="G89" i="150"/>
  <c r="D90" i="150"/>
  <c r="E90" i="150"/>
  <c r="F90" i="150"/>
  <c r="G90" i="150"/>
  <c r="D91" i="150"/>
  <c r="E91" i="150"/>
  <c r="F91" i="150"/>
  <c r="G91" i="150"/>
  <c r="D92" i="150"/>
  <c r="E92" i="150"/>
  <c r="F92" i="150"/>
  <c r="G92" i="150"/>
  <c r="D93" i="150"/>
  <c r="E93" i="150"/>
  <c r="F93" i="150"/>
  <c r="G93" i="150"/>
  <c r="D94" i="150"/>
  <c r="E94" i="150"/>
  <c r="F94" i="150"/>
  <c r="G94" i="150"/>
  <c r="D84" i="150"/>
  <c r="E84" i="150"/>
  <c r="F84" i="150"/>
  <c r="G84" i="150"/>
  <c r="E76" i="150"/>
  <c r="F76" i="150"/>
  <c r="G76" i="150"/>
  <c r="E77" i="150"/>
  <c r="F77" i="150"/>
  <c r="G77" i="150"/>
  <c r="E78" i="150"/>
  <c r="F78" i="150"/>
  <c r="G78" i="150"/>
  <c r="E79" i="150"/>
  <c r="F79" i="150"/>
  <c r="G79" i="150"/>
  <c r="E80" i="150"/>
  <c r="F80" i="150"/>
  <c r="G80" i="150"/>
  <c r="E81" i="150"/>
  <c r="F81" i="150"/>
  <c r="G81" i="150"/>
  <c r="E82" i="150"/>
  <c r="F82" i="150"/>
  <c r="G82" i="150"/>
  <c r="E83" i="150"/>
  <c r="F83" i="150"/>
  <c r="G83" i="150"/>
  <c r="D111" i="150"/>
  <c r="E111" i="150"/>
  <c r="F111" i="150"/>
  <c r="G111" i="150"/>
  <c r="D112" i="150"/>
  <c r="E112" i="150"/>
  <c r="F112" i="150"/>
  <c r="G112" i="150"/>
  <c r="D113" i="150"/>
  <c r="E113" i="150"/>
  <c r="F113" i="150"/>
  <c r="G113" i="150"/>
  <c r="D114" i="150"/>
  <c r="E114" i="150"/>
  <c r="F114" i="150"/>
  <c r="G114" i="150"/>
  <c r="D115" i="150"/>
  <c r="E115" i="150"/>
  <c r="F115" i="150"/>
  <c r="G115" i="150"/>
  <c r="D116" i="150"/>
  <c r="E116" i="150"/>
  <c r="F116" i="150"/>
  <c r="G116" i="150"/>
  <c r="D117" i="150"/>
  <c r="E117" i="150"/>
  <c r="F117" i="150"/>
  <c r="G117" i="150"/>
  <c r="D107" i="150"/>
  <c r="E107" i="150"/>
  <c r="F107" i="150"/>
  <c r="G107" i="150"/>
  <c r="D176" i="150"/>
  <c r="E176" i="150"/>
  <c r="F176" i="150"/>
  <c r="G176" i="150"/>
  <c r="D153" i="150"/>
  <c r="E153" i="150"/>
  <c r="F153" i="150"/>
  <c r="G153" i="150"/>
  <c r="E130" i="150"/>
  <c r="F130" i="150"/>
  <c r="G130" i="150"/>
  <c r="E99" i="150"/>
  <c r="F99" i="150"/>
  <c r="G99" i="150"/>
  <c r="E100" i="150"/>
  <c r="F100" i="150"/>
  <c r="G100" i="150"/>
  <c r="E101" i="150"/>
  <c r="F101" i="150"/>
  <c r="G101" i="150"/>
  <c r="E102" i="150"/>
  <c r="F102" i="150"/>
  <c r="G102" i="150"/>
  <c r="E103" i="150"/>
  <c r="F103" i="150"/>
  <c r="G103" i="150"/>
  <c r="E104" i="150"/>
  <c r="F104" i="150"/>
  <c r="G104" i="150"/>
  <c r="E105" i="150"/>
  <c r="F105" i="150"/>
  <c r="G105" i="150"/>
  <c r="E106" i="150"/>
  <c r="F106" i="150"/>
  <c r="G106" i="150"/>
  <c r="D134" i="150"/>
  <c r="E134" i="150"/>
  <c r="F134" i="150"/>
  <c r="G134" i="150"/>
  <c r="D135" i="150"/>
  <c r="E135" i="150"/>
  <c r="F135" i="150"/>
  <c r="G135" i="150"/>
  <c r="D136" i="150"/>
  <c r="E136" i="150"/>
  <c r="F136" i="150"/>
  <c r="G136" i="150"/>
  <c r="D137" i="150"/>
  <c r="E137" i="150"/>
  <c r="F137" i="150"/>
  <c r="G137" i="150"/>
  <c r="D138" i="150"/>
  <c r="E138" i="150"/>
  <c r="F138" i="150"/>
  <c r="G138" i="150"/>
  <c r="D139" i="150"/>
  <c r="E139" i="150"/>
  <c r="F139" i="150"/>
  <c r="G139" i="150"/>
  <c r="D140" i="150"/>
  <c r="E140" i="150"/>
  <c r="F140" i="150"/>
  <c r="G140" i="150"/>
  <c r="D122" i="150"/>
  <c r="E122" i="150"/>
  <c r="F122" i="150"/>
  <c r="G122" i="150"/>
  <c r="D123" i="150"/>
  <c r="E123" i="150"/>
  <c r="F123" i="150"/>
  <c r="G123" i="150"/>
  <c r="D124" i="150"/>
  <c r="E124" i="150"/>
  <c r="F124" i="150"/>
  <c r="G124" i="150"/>
  <c r="D125" i="150"/>
  <c r="E125" i="150"/>
  <c r="F125" i="150"/>
  <c r="G125" i="150"/>
  <c r="D126" i="150"/>
  <c r="E126" i="150"/>
  <c r="F126" i="150"/>
  <c r="G126" i="150"/>
  <c r="D127" i="150"/>
  <c r="E127" i="150"/>
  <c r="F127" i="150"/>
  <c r="G127" i="150"/>
  <c r="D128" i="150"/>
  <c r="E128" i="150"/>
  <c r="F128" i="150"/>
  <c r="G128" i="150"/>
  <c r="D129" i="150"/>
  <c r="E129" i="150"/>
  <c r="F129" i="150"/>
  <c r="G129" i="150"/>
  <c r="D157" i="150"/>
  <c r="E157" i="150"/>
  <c r="F157" i="150"/>
  <c r="G157" i="150"/>
  <c r="D158" i="150"/>
  <c r="E158" i="150"/>
  <c r="F158" i="150"/>
  <c r="G158" i="150"/>
  <c r="D159" i="150"/>
  <c r="E159" i="150"/>
  <c r="F159" i="150"/>
  <c r="G159" i="150"/>
  <c r="D160" i="150"/>
  <c r="E160" i="150"/>
  <c r="F160" i="150"/>
  <c r="G160" i="150"/>
  <c r="D161" i="150"/>
  <c r="E161" i="150"/>
  <c r="F161" i="150"/>
  <c r="G161" i="150"/>
  <c r="D162" i="150"/>
  <c r="E162" i="150"/>
  <c r="F162" i="150"/>
  <c r="G162" i="150"/>
  <c r="D163" i="150"/>
  <c r="E163" i="150"/>
  <c r="F163" i="150"/>
  <c r="G163" i="150"/>
  <c r="E145" i="150"/>
  <c r="F145" i="150"/>
  <c r="G145" i="150"/>
  <c r="E146" i="150"/>
  <c r="F146" i="150"/>
  <c r="G146" i="150"/>
  <c r="E147" i="150"/>
  <c r="F147" i="150"/>
  <c r="G147" i="150"/>
  <c r="E148" i="150"/>
  <c r="F148" i="150"/>
  <c r="G148" i="150"/>
  <c r="E149" i="150"/>
  <c r="F149" i="150"/>
  <c r="G149" i="150"/>
  <c r="E150" i="150"/>
  <c r="F150" i="150"/>
  <c r="G150" i="150"/>
  <c r="E151" i="150"/>
  <c r="F151" i="150"/>
  <c r="G151" i="150"/>
  <c r="E152" i="150"/>
  <c r="F152" i="150"/>
  <c r="G152" i="150"/>
  <c r="D180" i="150"/>
  <c r="E180" i="150"/>
  <c r="F180" i="150"/>
  <c r="G180" i="150"/>
  <c r="D181" i="150"/>
  <c r="E181" i="150"/>
  <c r="F181" i="150"/>
  <c r="G181" i="150"/>
  <c r="D182" i="150"/>
  <c r="E182" i="150"/>
  <c r="F182" i="150"/>
  <c r="G182" i="150"/>
  <c r="D183" i="150"/>
  <c r="E183" i="150"/>
  <c r="F183" i="150"/>
  <c r="G183" i="150"/>
  <c r="D184" i="150"/>
  <c r="E184" i="150"/>
  <c r="F184" i="150"/>
  <c r="G184" i="150"/>
  <c r="D185" i="150"/>
  <c r="E185" i="150"/>
  <c r="F185" i="150"/>
  <c r="G185" i="150"/>
  <c r="D186" i="150"/>
  <c r="E186" i="150"/>
  <c r="F186" i="150"/>
  <c r="G186" i="150"/>
  <c r="E168" i="150"/>
  <c r="F168" i="150"/>
  <c r="G168" i="150"/>
  <c r="E169" i="150"/>
  <c r="F169" i="150"/>
  <c r="G169" i="150"/>
  <c r="E170" i="150"/>
  <c r="F170" i="150"/>
  <c r="G170" i="150"/>
  <c r="E171" i="150"/>
  <c r="F171" i="150"/>
  <c r="G171" i="150"/>
  <c r="E172" i="150"/>
  <c r="F172" i="150"/>
  <c r="G172" i="150"/>
  <c r="E173" i="150"/>
  <c r="F173" i="150"/>
  <c r="G173" i="150"/>
  <c r="E174" i="150"/>
  <c r="F174" i="150"/>
  <c r="G174" i="150"/>
  <c r="E175" i="150"/>
  <c r="F175" i="150"/>
  <c r="G175" i="150"/>
  <c r="D84" i="149"/>
  <c r="E84" i="149"/>
  <c r="F84" i="149"/>
  <c r="G84" i="149"/>
  <c r="D85" i="149"/>
  <c r="E85" i="149"/>
  <c r="F85" i="149"/>
  <c r="G85" i="149"/>
  <c r="D86" i="149"/>
  <c r="E86" i="149"/>
  <c r="F86" i="149"/>
  <c r="G86" i="149"/>
  <c r="D81" i="149"/>
  <c r="E81" i="149"/>
  <c r="F81" i="149"/>
  <c r="G81" i="149"/>
  <c r="D82" i="149"/>
  <c r="E82" i="149"/>
  <c r="F82" i="149"/>
  <c r="G82" i="149"/>
  <c r="D78" i="149"/>
  <c r="E78" i="149"/>
  <c r="F78" i="149"/>
  <c r="G78" i="149"/>
  <c r="D79" i="149"/>
  <c r="E79" i="149"/>
  <c r="F79" i="149"/>
  <c r="G79" i="149"/>
  <c r="E74" i="149"/>
  <c r="F74" i="149"/>
  <c r="G74" i="149"/>
  <c r="E67" i="149"/>
  <c r="F67" i="149"/>
  <c r="G67" i="149"/>
  <c r="E68" i="149"/>
  <c r="F68" i="149"/>
  <c r="G68" i="149"/>
  <c r="E69" i="149"/>
  <c r="F69" i="149"/>
  <c r="G69" i="149"/>
  <c r="E70" i="149"/>
  <c r="F70" i="149"/>
  <c r="G70" i="149"/>
  <c r="E71" i="149"/>
  <c r="F71" i="149"/>
  <c r="G71" i="149"/>
  <c r="E72" i="149"/>
  <c r="F72" i="149"/>
  <c r="G72" i="149"/>
  <c r="E73" i="149"/>
  <c r="F73" i="149"/>
  <c r="G73" i="149"/>
  <c r="D107" i="149"/>
  <c r="E107" i="149"/>
  <c r="F107" i="149"/>
  <c r="G107" i="149"/>
  <c r="D108" i="149"/>
  <c r="E108" i="149"/>
  <c r="F108" i="149"/>
  <c r="G108" i="149"/>
  <c r="D109" i="149"/>
  <c r="E109" i="149"/>
  <c r="F109" i="149"/>
  <c r="G109" i="149"/>
  <c r="D104" i="149"/>
  <c r="E104" i="149"/>
  <c r="F104" i="149"/>
  <c r="G104" i="149"/>
  <c r="D105" i="149"/>
  <c r="E105" i="149"/>
  <c r="F105" i="149"/>
  <c r="G105" i="149"/>
  <c r="D101" i="149"/>
  <c r="E101" i="149"/>
  <c r="F101" i="149"/>
  <c r="G101" i="149"/>
  <c r="D102" i="149"/>
  <c r="E102" i="149"/>
  <c r="F102" i="149"/>
  <c r="G102" i="149"/>
  <c r="E97" i="149"/>
  <c r="F97" i="149"/>
  <c r="G97" i="149"/>
  <c r="E90" i="149"/>
  <c r="F90" i="149"/>
  <c r="G90" i="149"/>
  <c r="E91" i="149"/>
  <c r="F91" i="149"/>
  <c r="G91" i="149"/>
  <c r="E92" i="149"/>
  <c r="F92" i="149"/>
  <c r="G92" i="149"/>
  <c r="E93" i="149"/>
  <c r="F93" i="149"/>
  <c r="G93" i="149"/>
  <c r="E94" i="149"/>
  <c r="F94" i="149"/>
  <c r="G94" i="149"/>
  <c r="E95" i="149"/>
  <c r="F95" i="149"/>
  <c r="G95" i="149"/>
  <c r="E96" i="149"/>
  <c r="F96" i="149"/>
  <c r="G96" i="149"/>
  <c r="D130" i="149"/>
  <c r="E130" i="149"/>
  <c r="F130" i="149"/>
  <c r="G130" i="149"/>
  <c r="D131" i="149"/>
  <c r="E131" i="149"/>
  <c r="F131" i="149"/>
  <c r="G131" i="149"/>
  <c r="D132" i="149"/>
  <c r="E132" i="149"/>
  <c r="F132" i="149"/>
  <c r="G132" i="149"/>
  <c r="D127" i="149"/>
  <c r="E127" i="149"/>
  <c r="F127" i="149"/>
  <c r="G127" i="149"/>
  <c r="D128" i="149"/>
  <c r="E128" i="149"/>
  <c r="F128" i="149"/>
  <c r="G128" i="149"/>
  <c r="D124" i="149"/>
  <c r="E124" i="149"/>
  <c r="F124" i="149"/>
  <c r="G124" i="149"/>
  <c r="D125" i="149"/>
  <c r="E125" i="149"/>
  <c r="F125" i="149"/>
  <c r="G125" i="149"/>
  <c r="E120" i="149"/>
  <c r="F120" i="149"/>
  <c r="G120" i="149"/>
  <c r="E113" i="149"/>
  <c r="F113" i="149"/>
  <c r="G113" i="149"/>
  <c r="E114" i="149"/>
  <c r="F114" i="149"/>
  <c r="G114" i="149"/>
  <c r="E115" i="149"/>
  <c r="F115" i="149"/>
  <c r="G115" i="149"/>
  <c r="E116" i="149"/>
  <c r="F116" i="149"/>
  <c r="G116" i="149"/>
  <c r="E117" i="149"/>
  <c r="F117" i="149"/>
  <c r="G117" i="149"/>
  <c r="E118" i="149"/>
  <c r="F118" i="149"/>
  <c r="G118" i="149"/>
  <c r="E119" i="149"/>
  <c r="F119" i="149"/>
  <c r="G119" i="149"/>
  <c r="D153" i="149"/>
  <c r="E153" i="149"/>
  <c r="F153" i="149"/>
  <c r="G153" i="149"/>
  <c r="D154" i="149"/>
  <c r="E154" i="149"/>
  <c r="F154" i="149"/>
  <c r="G154" i="149"/>
  <c r="D155" i="149"/>
  <c r="E155" i="149"/>
  <c r="F155" i="149"/>
  <c r="G155" i="149"/>
  <c r="D150" i="149"/>
  <c r="E150" i="149"/>
  <c r="F150" i="149"/>
  <c r="G150" i="149"/>
  <c r="D151" i="149"/>
  <c r="E151" i="149"/>
  <c r="F151" i="149"/>
  <c r="G151" i="149"/>
  <c r="D147" i="149"/>
  <c r="E147" i="149"/>
  <c r="F147" i="149"/>
  <c r="G147" i="149"/>
  <c r="D148" i="149"/>
  <c r="E148" i="149"/>
  <c r="F148" i="149"/>
  <c r="G148" i="149"/>
  <c r="E143" i="149"/>
  <c r="F143" i="149"/>
  <c r="G143" i="149"/>
  <c r="E136" i="149"/>
  <c r="F136" i="149"/>
  <c r="G136" i="149"/>
  <c r="E137" i="149"/>
  <c r="F137" i="149"/>
  <c r="G137" i="149"/>
  <c r="E138" i="149"/>
  <c r="F138" i="149"/>
  <c r="G138" i="149"/>
  <c r="E139" i="149"/>
  <c r="F139" i="149"/>
  <c r="G139" i="149"/>
  <c r="E140" i="149"/>
  <c r="F140" i="149"/>
  <c r="G140" i="149"/>
  <c r="E141" i="149"/>
  <c r="F141" i="149"/>
  <c r="G141" i="149"/>
  <c r="E142" i="149"/>
  <c r="F142" i="149"/>
  <c r="G142" i="149"/>
  <c r="D176" i="149"/>
  <c r="E176" i="149"/>
  <c r="F176" i="149"/>
  <c r="G176" i="149"/>
  <c r="D177" i="149"/>
  <c r="E177" i="149"/>
  <c r="F177" i="149"/>
  <c r="G177" i="149"/>
  <c r="D178" i="149"/>
  <c r="E178" i="149"/>
  <c r="F178" i="149"/>
  <c r="G178" i="149"/>
  <c r="D173" i="149"/>
  <c r="E173" i="149"/>
  <c r="F173" i="149"/>
  <c r="G173" i="149"/>
  <c r="D174" i="149"/>
  <c r="E174" i="149"/>
  <c r="F174" i="149"/>
  <c r="G174" i="149"/>
  <c r="D170" i="149"/>
  <c r="E170" i="149"/>
  <c r="F170" i="149"/>
  <c r="G170" i="149"/>
  <c r="D171" i="149"/>
  <c r="E171" i="149"/>
  <c r="F171" i="149"/>
  <c r="G171" i="149"/>
  <c r="E166" i="149"/>
  <c r="F166" i="149"/>
  <c r="G166" i="149"/>
  <c r="E159" i="149"/>
  <c r="F159" i="149"/>
  <c r="G159" i="149"/>
  <c r="E160" i="149"/>
  <c r="F160" i="149"/>
  <c r="G160" i="149"/>
  <c r="E161" i="149"/>
  <c r="F161" i="149"/>
  <c r="G161" i="149"/>
  <c r="E162" i="149"/>
  <c r="F162" i="149"/>
  <c r="G162" i="149"/>
  <c r="E163" i="149"/>
  <c r="F163" i="149"/>
  <c r="G163" i="149"/>
  <c r="E164" i="149"/>
  <c r="F164" i="149"/>
  <c r="G164" i="149"/>
  <c r="E165" i="149"/>
  <c r="F165" i="149"/>
  <c r="G165" i="149"/>
  <c r="D199" i="149"/>
  <c r="E199" i="149"/>
  <c r="F199" i="149"/>
  <c r="G199" i="149"/>
  <c r="D200" i="149"/>
  <c r="E200" i="149"/>
  <c r="F200" i="149"/>
  <c r="G200" i="149"/>
  <c r="D201" i="149"/>
  <c r="E201" i="149"/>
  <c r="F201" i="149"/>
  <c r="G201" i="149"/>
  <c r="D196" i="149"/>
  <c r="E196" i="149"/>
  <c r="F196" i="149"/>
  <c r="G196" i="149"/>
  <c r="D197" i="149"/>
  <c r="E197" i="149"/>
  <c r="F197" i="149"/>
  <c r="G197" i="149"/>
  <c r="D193" i="149"/>
  <c r="E193" i="149"/>
  <c r="F193" i="149"/>
  <c r="G193" i="149"/>
  <c r="D194" i="149"/>
  <c r="E194" i="149"/>
  <c r="F194" i="149"/>
  <c r="G194" i="149"/>
  <c r="E189" i="149"/>
  <c r="F189" i="149"/>
  <c r="G189" i="149"/>
  <c r="E182" i="149"/>
  <c r="F182" i="149"/>
  <c r="G182" i="149"/>
  <c r="E183" i="149"/>
  <c r="F183" i="149"/>
  <c r="G183" i="149"/>
  <c r="E184" i="149"/>
  <c r="F184" i="149"/>
  <c r="G184" i="149"/>
  <c r="E185" i="149"/>
  <c r="F185" i="149"/>
  <c r="G185" i="149"/>
  <c r="E186" i="149"/>
  <c r="F186" i="149"/>
  <c r="G186" i="149"/>
  <c r="E187" i="149"/>
  <c r="F187" i="149"/>
  <c r="G187" i="149"/>
  <c r="E188" i="149"/>
  <c r="F188" i="149"/>
  <c r="G188" i="149"/>
  <c r="D46" i="148"/>
  <c r="E46" i="148"/>
  <c r="F46" i="148"/>
  <c r="G46" i="148"/>
  <c r="D47" i="148"/>
  <c r="E47" i="148"/>
  <c r="F47" i="148"/>
  <c r="G47" i="148"/>
  <c r="D48" i="148"/>
  <c r="E48" i="148"/>
  <c r="F48" i="148"/>
  <c r="G48" i="148"/>
  <c r="E42" i="148"/>
  <c r="F42" i="148"/>
  <c r="G42" i="148"/>
  <c r="E39" i="148"/>
  <c r="F39" i="148"/>
  <c r="G39" i="148"/>
  <c r="E40" i="148"/>
  <c r="F40" i="148"/>
  <c r="G40" i="148"/>
  <c r="E41" i="148"/>
  <c r="F41" i="148"/>
  <c r="G41" i="148"/>
  <c r="D60" i="148"/>
  <c r="E60" i="148"/>
  <c r="F60" i="148"/>
  <c r="G60" i="148"/>
  <c r="D61" i="148"/>
  <c r="E61" i="148"/>
  <c r="F61" i="148"/>
  <c r="G61" i="148"/>
  <c r="D62" i="148"/>
  <c r="E62" i="148"/>
  <c r="F62" i="148"/>
  <c r="G62" i="148"/>
  <c r="E56" i="148"/>
  <c r="F56" i="148"/>
  <c r="G56" i="148"/>
  <c r="E53" i="148"/>
  <c r="F53" i="148"/>
  <c r="G53" i="148"/>
  <c r="E54" i="148"/>
  <c r="F54" i="148"/>
  <c r="G54" i="148"/>
  <c r="E55" i="148"/>
  <c r="F55" i="148"/>
  <c r="G55" i="148"/>
  <c r="D74" i="148"/>
  <c r="E74" i="148"/>
  <c r="F74" i="148"/>
  <c r="G74" i="148"/>
  <c r="D75" i="148"/>
  <c r="E75" i="148"/>
  <c r="F75" i="148"/>
  <c r="G75" i="148"/>
  <c r="D76" i="148"/>
  <c r="E76" i="148"/>
  <c r="F76" i="148"/>
  <c r="G76" i="148"/>
  <c r="E70" i="148"/>
  <c r="F70" i="148"/>
  <c r="G70" i="148"/>
  <c r="E67" i="148"/>
  <c r="F67" i="148"/>
  <c r="G67" i="148"/>
  <c r="E68" i="148"/>
  <c r="F68" i="148"/>
  <c r="G68" i="148"/>
  <c r="E69" i="148"/>
  <c r="F69" i="148"/>
  <c r="G69" i="148"/>
  <c r="D88" i="148"/>
  <c r="E88" i="148"/>
  <c r="F88" i="148"/>
  <c r="G88" i="148"/>
  <c r="D89" i="148"/>
  <c r="E89" i="148"/>
  <c r="F89" i="148"/>
  <c r="G89" i="148"/>
  <c r="D90" i="148"/>
  <c r="E90" i="148"/>
  <c r="F90" i="148"/>
  <c r="G90" i="148"/>
  <c r="E84" i="148"/>
  <c r="F84" i="148"/>
  <c r="G84" i="148"/>
  <c r="E81" i="148"/>
  <c r="F81" i="148"/>
  <c r="G81" i="148"/>
  <c r="E82" i="148"/>
  <c r="F82" i="148"/>
  <c r="G82" i="148"/>
  <c r="E83" i="148"/>
  <c r="F83" i="148"/>
  <c r="G83" i="148"/>
  <c r="D102" i="148"/>
  <c r="E102" i="148"/>
  <c r="F102" i="148"/>
  <c r="G102" i="148"/>
  <c r="D103" i="148"/>
  <c r="E103" i="148"/>
  <c r="F103" i="148"/>
  <c r="G103" i="148"/>
  <c r="D104" i="148"/>
  <c r="E104" i="148"/>
  <c r="F104" i="148"/>
  <c r="G104" i="148"/>
  <c r="E98" i="148"/>
  <c r="F98" i="148"/>
  <c r="G98" i="148"/>
  <c r="E95" i="148"/>
  <c r="F95" i="148"/>
  <c r="G95" i="148"/>
  <c r="E96" i="148"/>
  <c r="F96" i="148"/>
  <c r="G96" i="148"/>
  <c r="E97" i="148"/>
  <c r="F97" i="148"/>
  <c r="G97" i="148"/>
  <c r="D116" i="148"/>
  <c r="E116" i="148"/>
  <c r="F116" i="148"/>
  <c r="G116" i="148"/>
  <c r="D117" i="148"/>
  <c r="E117" i="148"/>
  <c r="F117" i="148"/>
  <c r="G117" i="148"/>
  <c r="D118" i="148"/>
  <c r="E118" i="148"/>
  <c r="F118" i="148"/>
  <c r="G118" i="148"/>
  <c r="E112" i="148"/>
  <c r="F112" i="148"/>
  <c r="G112" i="148"/>
  <c r="E109" i="148"/>
  <c r="F109" i="148"/>
  <c r="G109" i="148"/>
  <c r="E110" i="148"/>
  <c r="F110" i="148"/>
  <c r="G110" i="148"/>
  <c r="E111" i="148"/>
  <c r="F111" i="148"/>
  <c r="G111" i="148"/>
  <c r="R30" i="141"/>
  <c r="R27" i="141"/>
  <c r="P29" i="141"/>
  <c r="P25" i="141"/>
  <c r="T10" i="141"/>
  <c r="I105" i="141"/>
  <c r="C104" i="141"/>
  <c r="D104" i="141"/>
  <c r="E104" i="141"/>
  <c r="F104" i="141"/>
  <c r="G104" i="141"/>
  <c r="C105" i="141"/>
  <c r="D105" i="141"/>
  <c r="E105" i="141"/>
  <c r="F105" i="141"/>
  <c r="G105" i="141"/>
  <c r="C106" i="141"/>
  <c r="D106" i="141"/>
  <c r="E106" i="141"/>
  <c r="F106" i="141"/>
  <c r="G106" i="141"/>
  <c r="I174" i="141" l="1"/>
  <c r="D180" i="141"/>
  <c r="E180" i="141"/>
  <c r="F180" i="141"/>
  <c r="G180" i="141"/>
  <c r="D181" i="141"/>
  <c r="E181" i="141"/>
  <c r="F181" i="141"/>
  <c r="G181" i="141"/>
  <c r="D182" i="141"/>
  <c r="E182" i="141"/>
  <c r="F182" i="141"/>
  <c r="G182" i="141"/>
  <c r="D183" i="141"/>
  <c r="E183" i="141"/>
  <c r="F183" i="141"/>
  <c r="G183" i="141"/>
  <c r="D184" i="141"/>
  <c r="E184" i="141"/>
  <c r="F184" i="141"/>
  <c r="G184" i="141"/>
  <c r="D185" i="141"/>
  <c r="E185" i="141"/>
  <c r="F185" i="141"/>
  <c r="G185" i="141"/>
  <c r="D186" i="141"/>
  <c r="E186" i="141"/>
  <c r="F186" i="141"/>
  <c r="G186" i="141"/>
  <c r="E176" i="141"/>
  <c r="F176" i="141"/>
  <c r="G176" i="141"/>
  <c r="E168" i="141"/>
  <c r="F168" i="141"/>
  <c r="G168" i="141"/>
  <c r="E169" i="141"/>
  <c r="F169" i="141"/>
  <c r="G169" i="141"/>
  <c r="E170" i="141"/>
  <c r="F170" i="141"/>
  <c r="G170" i="141"/>
  <c r="E171" i="141"/>
  <c r="F171" i="141"/>
  <c r="G171" i="141"/>
  <c r="E172" i="141"/>
  <c r="F172" i="141"/>
  <c r="G172" i="141"/>
  <c r="E173" i="141"/>
  <c r="F173" i="141"/>
  <c r="G173" i="141"/>
  <c r="E174" i="141"/>
  <c r="F174" i="141"/>
  <c r="G174" i="141"/>
  <c r="E175" i="141"/>
  <c r="F175" i="141"/>
  <c r="G175" i="141"/>
  <c r="D157" i="141"/>
  <c r="E157" i="141"/>
  <c r="F157" i="141"/>
  <c r="G157" i="141"/>
  <c r="D158" i="141"/>
  <c r="E158" i="141"/>
  <c r="F158" i="141"/>
  <c r="G158" i="141"/>
  <c r="D159" i="141"/>
  <c r="E159" i="141"/>
  <c r="F159" i="141"/>
  <c r="G159" i="141"/>
  <c r="D160" i="141"/>
  <c r="E160" i="141"/>
  <c r="F160" i="141"/>
  <c r="G160" i="141"/>
  <c r="D161" i="141"/>
  <c r="E161" i="141"/>
  <c r="F161" i="141"/>
  <c r="G161" i="141"/>
  <c r="D162" i="141"/>
  <c r="E162" i="141"/>
  <c r="F162" i="141"/>
  <c r="G162" i="141"/>
  <c r="D163" i="141"/>
  <c r="E163" i="141"/>
  <c r="F163" i="141"/>
  <c r="G163" i="141"/>
  <c r="E153" i="141"/>
  <c r="F153" i="141"/>
  <c r="E145" i="141"/>
  <c r="F145" i="141"/>
  <c r="G145" i="141"/>
  <c r="E146" i="141"/>
  <c r="F146" i="141"/>
  <c r="G146" i="141"/>
  <c r="E147" i="141"/>
  <c r="F147" i="141"/>
  <c r="G147" i="141"/>
  <c r="E148" i="141"/>
  <c r="F148" i="141"/>
  <c r="G148" i="141"/>
  <c r="E149" i="141"/>
  <c r="F149" i="141"/>
  <c r="G149" i="141"/>
  <c r="E150" i="141"/>
  <c r="F150" i="141"/>
  <c r="G150" i="141"/>
  <c r="E151" i="141"/>
  <c r="F151" i="141"/>
  <c r="G151" i="141"/>
  <c r="E152" i="141"/>
  <c r="F152" i="141"/>
  <c r="G152" i="141"/>
  <c r="D134" i="141"/>
  <c r="E134" i="141"/>
  <c r="F134" i="141"/>
  <c r="G134" i="141"/>
  <c r="D135" i="141"/>
  <c r="E135" i="141"/>
  <c r="F135" i="141"/>
  <c r="G135" i="141"/>
  <c r="D136" i="141"/>
  <c r="E136" i="141"/>
  <c r="F136" i="141"/>
  <c r="G136" i="141"/>
  <c r="D137" i="141"/>
  <c r="E137" i="141"/>
  <c r="F137" i="141"/>
  <c r="G137" i="141"/>
  <c r="D138" i="141"/>
  <c r="E138" i="141"/>
  <c r="F138" i="141"/>
  <c r="G138" i="141"/>
  <c r="D139" i="141"/>
  <c r="E139" i="141"/>
  <c r="F139" i="141"/>
  <c r="G139" i="141"/>
  <c r="D140" i="141"/>
  <c r="E140" i="141"/>
  <c r="F140" i="141"/>
  <c r="G140" i="141"/>
  <c r="E130" i="141"/>
  <c r="F130" i="141"/>
  <c r="G130" i="141"/>
  <c r="E122" i="141"/>
  <c r="F122" i="141"/>
  <c r="G122" i="141"/>
  <c r="E123" i="141"/>
  <c r="F123" i="141"/>
  <c r="G123" i="141"/>
  <c r="E124" i="141"/>
  <c r="F124" i="141"/>
  <c r="G124" i="141"/>
  <c r="E125" i="141"/>
  <c r="F125" i="141"/>
  <c r="G125" i="141"/>
  <c r="E126" i="141"/>
  <c r="F126" i="141"/>
  <c r="G126" i="141"/>
  <c r="E127" i="141"/>
  <c r="F127" i="141"/>
  <c r="G127" i="141"/>
  <c r="E128" i="141"/>
  <c r="F128" i="141"/>
  <c r="G128" i="141"/>
  <c r="E129" i="141"/>
  <c r="F129" i="141"/>
  <c r="G129" i="141"/>
  <c r="D111" i="141"/>
  <c r="E111" i="141"/>
  <c r="F111" i="141"/>
  <c r="G111" i="141"/>
  <c r="D112" i="141"/>
  <c r="E112" i="141"/>
  <c r="F112" i="141"/>
  <c r="G112" i="141"/>
  <c r="D113" i="141"/>
  <c r="E113" i="141"/>
  <c r="F113" i="141"/>
  <c r="G113" i="141"/>
  <c r="D114" i="141"/>
  <c r="E114" i="141"/>
  <c r="F114" i="141"/>
  <c r="G114" i="141"/>
  <c r="D115" i="141"/>
  <c r="E115" i="141"/>
  <c r="F115" i="141"/>
  <c r="G115" i="141"/>
  <c r="D116" i="141"/>
  <c r="E116" i="141"/>
  <c r="F116" i="141"/>
  <c r="G116" i="141"/>
  <c r="D117" i="141"/>
  <c r="E117" i="141"/>
  <c r="F117" i="141"/>
  <c r="G117" i="141"/>
  <c r="D107" i="141"/>
  <c r="E107" i="141"/>
  <c r="F107" i="141"/>
  <c r="G107" i="141"/>
  <c r="E99" i="141"/>
  <c r="F99" i="141"/>
  <c r="G99" i="141"/>
  <c r="E100" i="141"/>
  <c r="F100" i="141"/>
  <c r="G100" i="141"/>
  <c r="E101" i="141"/>
  <c r="F101" i="141"/>
  <c r="G101" i="141"/>
  <c r="E102" i="141"/>
  <c r="F102" i="141"/>
  <c r="G102" i="141"/>
  <c r="E103" i="141"/>
  <c r="F103" i="141"/>
  <c r="G103" i="141"/>
  <c r="D88" i="141"/>
  <c r="E88" i="141"/>
  <c r="F88" i="141"/>
  <c r="G88" i="141"/>
  <c r="D89" i="141"/>
  <c r="E89" i="141"/>
  <c r="F89" i="141"/>
  <c r="G89" i="141"/>
  <c r="D90" i="141"/>
  <c r="E90" i="141"/>
  <c r="F90" i="141"/>
  <c r="G90" i="141"/>
  <c r="D91" i="141"/>
  <c r="E91" i="141"/>
  <c r="F91" i="141"/>
  <c r="G91" i="141"/>
  <c r="D92" i="141"/>
  <c r="E92" i="141"/>
  <c r="F92" i="141"/>
  <c r="G92" i="141"/>
  <c r="D93" i="141"/>
  <c r="E93" i="141"/>
  <c r="F93" i="141"/>
  <c r="G93" i="141"/>
  <c r="D94" i="141"/>
  <c r="E94" i="141"/>
  <c r="F94" i="141"/>
  <c r="G94" i="141"/>
  <c r="E84" i="141"/>
  <c r="F84" i="141"/>
  <c r="G84" i="141"/>
  <c r="E76" i="141"/>
  <c r="F76" i="141"/>
  <c r="G76" i="141"/>
  <c r="E77" i="141"/>
  <c r="F77" i="141"/>
  <c r="G77" i="141"/>
  <c r="E78" i="141"/>
  <c r="F78" i="141"/>
  <c r="G78" i="141"/>
  <c r="E79" i="141"/>
  <c r="F79" i="141"/>
  <c r="G79" i="141"/>
  <c r="E80" i="141"/>
  <c r="F80" i="141"/>
  <c r="G80" i="141"/>
  <c r="E81" i="141"/>
  <c r="F81" i="141"/>
  <c r="G81" i="141"/>
  <c r="E82" i="141"/>
  <c r="F82" i="141"/>
  <c r="G82" i="141"/>
  <c r="E83" i="141"/>
  <c r="F83" i="141"/>
  <c r="G83" i="141"/>
  <c r="D65" i="141"/>
  <c r="E65" i="141"/>
  <c r="F65" i="141"/>
  <c r="G65" i="141"/>
  <c r="D66" i="141"/>
  <c r="E66" i="141"/>
  <c r="F66" i="141"/>
  <c r="G66" i="141"/>
  <c r="D67" i="141"/>
  <c r="E67" i="141"/>
  <c r="F67" i="141"/>
  <c r="G67" i="141"/>
  <c r="D68" i="141"/>
  <c r="E68" i="141"/>
  <c r="F68" i="141"/>
  <c r="G68" i="141"/>
  <c r="D69" i="141"/>
  <c r="E69" i="141"/>
  <c r="F69" i="141"/>
  <c r="G69" i="141"/>
  <c r="D70" i="141"/>
  <c r="E70" i="141"/>
  <c r="F70" i="141"/>
  <c r="G70" i="141"/>
  <c r="D71" i="141"/>
  <c r="E71" i="141"/>
  <c r="F71" i="141"/>
  <c r="G71" i="141"/>
  <c r="E61" i="141"/>
  <c r="F61" i="141"/>
  <c r="G61" i="141"/>
  <c r="E53" i="141"/>
  <c r="F53" i="141"/>
  <c r="G53" i="141"/>
  <c r="E54" i="141"/>
  <c r="F54" i="141"/>
  <c r="G54" i="141"/>
  <c r="E55" i="141"/>
  <c r="F55" i="141"/>
  <c r="G55" i="141"/>
  <c r="E56" i="141"/>
  <c r="F56" i="141"/>
  <c r="G56" i="141"/>
  <c r="E57" i="141"/>
  <c r="F57" i="141"/>
  <c r="G57" i="141"/>
  <c r="E58" i="141"/>
  <c r="F58" i="141"/>
  <c r="G58" i="141"/>
  <c r="E59" i="141"/>
  <c r="F59" i="141"/>
  <c r="G59" i="141"/>
  <c r="E60" i="141"/>
  <c r="F60" i="141"/>
  <c r="G60" i="141"/>
  <c r="D84" i="140"/>
  <c r="E84" i="140"/>
  <c r="F84" i="140"/>
  <c r="G84" i="140"/>
  <c r="D85" i="140"/>
  <c r="E85" i="140"/>
  <c r="F85" i="140"/>
  <c r="G85" i="140"/>
  <c r="D86" i="140"/>
  <c r="E86" i="140"/>
  <c r="F86" i="140"/>
  <c r="G86" i="140"/>
  <c r="D81" i="140"/>
  <c r="E81" i="140"/>
  <c r="F81" i="140"/>
  <c r="G81" i="140"/>
  <c r="D82" i="140"/>
  <c r="E82" i="140"/>
  <c r="F82" i="140"/>
  <c r="G82" i="140"/>
  <c r="D78" i="140"/>
  <c r="E78" i="140"/>
  <c r="F78" i="140"/>
  <c r="G78" i="140"/>
  <c r="D79" i="140"/>
  <c r="E79" i="140"/>
  <c r="F79" i="140"/>
  <c r="G79" i="140"/>
  <c r="E67" i="140"/>
  <c r="F67" i="140"/>
  <c r="G67" i="140"/>
  <c r="E68" i="140"/>
  <c r="F68" i="140"/>
  <c r="G68" i="140"/>
  <c r="E69" i="140"/>
  <c r="F69" i="140"/>
  <c r="G69" i="140"/>
  <c r="E70" i="140"/>
  <c r="F70" i="140"/>
  <c r="G70" i="140"/>
  <c r="E71" i="140"/>
  <c r="F71" i="140"/>
  <c r="G71" i="140"/>
  <c r="E72" i="140"/>
  <c r="F72" i="140"/>
  <c r="G72" i="140"/>
  <c r="E73" i="140"/>
  <c r="F73" i="140"/>
  <c r="G73" i="140"/>
  <c r="D107" i="140"/>
  <c r="E107" i="140"/>
  <c r="F107" i="140"/>
  <c r="G107" i="140"/>
  <c r="D108" i="140"/>
  <c r="E108" i="140"/>
  <c r="F108" i="140"/>
  <c r="G108" i="140"/>
  <c r="D109" i="140"/>
  <c r="E109" i="140"/>
  <c r="F109" i="140"/>
  <c r="G109" i="140"/>
  <c r="D104" i="140"/>
  <c r="E104" i="140"/>
  <c r="F104" i="140"/>
  <c r="G104" i="140"/>
  <c r="D105" i="140"/>
  <c r="E105" i="140"/>
  <c r="F105" i="140"/>
  <c r="G105" i="140"/>
  <c r="D101" i="140"/>
  <c r="E101" i="140"/>
  <c r="F101" i="140"/>
  <c r="G101" i="140"/>
  <c r="D102" i="140"/>
  <c r="E102" i="140"/>
  <c r="F102" i="140"/>
  <c r="G102" i="140"/>
  <c r="E97" i="140"/>
  <c r="F97" i="140"/>
  <c r="G97" i="140"/>
  <c r="E90" i="140"/>
  <c r="F90" i="140"/>
  <c r="G90" i="140"/>
  <c r="E91" i="140"/>
  <c r="F91" i="140"/>
  <c r="G91" i="140"/>
  <c r="E92" i="140"/>
  <c r="F92" i="140"/>
  <c r="G92" i="140"/>
  <c r="E93" i="140"/>
  <c r="F93" i="140"/>
  <c r="G93" i="140"/>
  <c r="E94" i="140"/>
  <c r="F94" i="140"/>
  <c r="G94" i="140"/>
  <c r="E95" i="140"/>
  <c r="F95" i="140"/>
  <c r="G95" i="140"/>
  <c r="E96" i="140"/>
  <c r="F96" i="140"/>
  <c r="G96" i="140"/>
  <c r="D130" i="140"/>
  <c r="E130" i="140"/>
  <c r="F130" i="140"/>
  <c r="G130" i="140"/>
  <c r="D131" i="140"/>
  <c r="E131" i="140"/>
  <c r="F131" i="140"/>
  <c r="G131" i="140"/>
  <c r="D132" i="140"/>
  <c r="E132" i="140"/>
  <c r="F132" i="140"/>
  <c r="G132" i="140"/>
  <c r="D127" i="140"/>
  <c r="E127" i="140"/>
  <c r="F127" i="140"/>
  <c r="G127" i="140"/>
  <c r="D128" i="140"/>
  <c r="E128" i="140"/>
  <c r="F128" i="140"/>
  <c r="G128" i="140"/>
  <c r="D124" i="140"/>
  <c r="E124" i="140"/>
  <c r="F124" i="140"/>
  <c r="G124" i="140"/>
  <c r="D125" i="140"/>
  <c r="E125" i="140"/>
  <c r="F125" i="140"/>
  <c r="G125" i="140"/>
  <c r="E120" i="140"/>
  <c r="F120" i="140"/>
  <c r="G120" i="140"/>
  <c r="E113" i="140"/>
  <c r="F113" i="140"/>
  <c r="G113" i="140"/>
  <c r="E114" i="140"/>
  <c r="F114" i="140"/>
  <c r="G114" i="140"/>
  <c r="E115" i="140"/>
  <c r="F115" i="140"/>
  <c r="G115" i="140"/>
  <c r="E116" i="140"/>
  <c r="F116" i="140"/>
  <c r="G116" i="140"/>
  <c r="E117" i="140"/>
  <c r="F117" i="140"/>
  <c r="G117" i="140"/>
  <c r="E118" i="140"/>
  <c r="F118" i="140"/>
  <c r="G118" i="140"/>
  <c r="E119" i="140"/>
  <c r="F119" i="140"/>
  <c r="G119" i="140"/>
  <c r="D153" i="140"/>
  <c r="E153" i="140"/>
  <c r="F153" i="140"/>
  <c r="G153" i="140"/>
  <c r="D154" i="140"/>
  <c r="E154" i="140"/>
  <c r="F154" i="140"/>
  <c r="G154" i="140"/>
  <c r="D155" i="140"/>
  <c r="E155" i="140"/>
  <c r="F155" i="140"/>
  <c r="G155" i="140"/>
  <c r="D150" i="140"/>
  <c r="E150" i="140"/>
  <c r="F150" i="140"/>
  <c r="G150" i="140"/>
  <c r="D151" i="140"/>
  <c r="E151" i="140"/>
  <c r="F151" i="140"/>
  <c r="G151" i="140"/>
  <c r="D147" i="140"/>
  <c r="E147" i="140"/>
  <c r="F147" i="140"/>
  <c r="G147" i="140"/>
  <c r="D148" i="140"/>
  <c r="E148" i="140"/>
  <c r="F148" i="140"/>
  <c r="G148" i="140"/>
  <c r="E143" i="140"/>
  <c r="F143" i="140"/>
  <c r="G143" i="140"/>
  <c r="E136" i="140"/>
  <c r="F136" i="140"/>
  <c r="G136" i="140"/>
  <c r="E137" i="140"/>
  <c r="F137" i="140"/>
  <c r="G137" i="140"/>
  <c r="E138" i="140"/>
  <c r="F138" i="140"/>
  <c r="G138" i="140"/>
  <c r="E139" i="140"/>
  <c r="F139" i="140"/>
  <c r="G139" i="140"/>
  <c r="E140" i="140"/>
  <c r="F140" i="140"/>
  <c r="G140" i="140"/>
  <c r="E141" i="140"/>
  <c r="F141" i="140"/>
  <c r="G141" i="140"/>
  <c r="E142" i="140"/>
  <c r="F142" i="140"/>
  <c r="G142" i="140"/>
  <c r="D176" i="140"/>
  <c r="E176" i="140"/>
  <c r="F176" i="140"/>
  <c r="G176" i="140"/>
  <c r="D177" i="140"/>
  <c r="E177" i="140"/>
  <c r="F177" i="140"/>
  <c r="G177" i="140"/>
  <c r="D178" i="140"/>
  <c r="E178" i="140"/>
  <c r="F178" i="140"/>
  <c r="G178" i="140"/>
  <c r="D173" i="140"/>
  <c r="E173" i="140"/>
  <c r="F173" i="140"/>
  <c r="G173" i="140"/>
  <c r="D174" i="140"/>
  <c r="E174" i="140"/>
  <c r="F174" i="140"/>
  <c r="G174" i="140"/>
  <c r="D170" i="140"/>
  <c r="E170" i="140"/>
  <c r="F170" i="140"/>
  <c r="G170" i="140"/>
  <c r="D171" i="140"/>
  <c r="E171" i="140"/>
  <c r="F171" i="140"/>
  <c r="G171" i="140"/>
  <c r="E166" i="140"/>
  <c r="F166" i="140"/>
  <c r="G166" i="140"/>
  <c r="E159" i="140"/>
  <c r="F159" i="140"/>
  <c r="G159" i="140"/>
  <c r="E160" i="140"/>
  <c r="F160" i="140"/>
  <c r="G160" i="140"/>
  <c r="E161" i="140"/>
  <c r="F161" i="140"/>
  <c r="G161" i="140"/>
  <c r="E162" i="140"/>
  <c r="F162" i="140"/>
  <c r="G162" i="140"/>
  <c r="E163" i="140"/>
  <c r="F163" i="140"/>
  <c r="G163" i="140"/>
  <c r="E164" i="140"/>
  <c r="F164" i="140"/>
  <c r="G164" i="140"/>
  <c r="E165" i="140"/>
  <c r="F165" i="140"/>
  <c r="G165" i="140"/>
  <c r="D199" i="140"/>
  <c r="E199" i="140"/>
  <c r="F199" i="140"/>
  <c r="G199" i="140"/>
  <c r="D200" i="140"/>
  <c r="E200" i="140"/>
  <c r="F200" i="140"/>
  <c r="G200" i="140"/>
  <c r="D201" i="140"/>
  <c r="E201" i="140"/>
  <c r="F201" i="140"/>
  <c r="G201" i="140"/>
  <c r="D196" i="140"/>
  <c r="E196" i="140"/>
  <c r="F196" i="140"/>
  <c r="G196" i="140"/>
  <c r="D197" i="140"/>
  <c r="E197" i="140"/>
  <c r="F197" i="140"/>
  <c r="G197" i="140"/>
  <c r="D193" i="140"/>
  <c r="E193" i="140"/>
  <c r="F193" i="140"/>
  <c r="G193" i="140"/>
  <c r="D194" i="140"/>
  <c r="E194" i="140"/>
  <c r="F194" i="140"/>
  <c r="G194" i="140"/>
  <c r="E189" i="140"/>
  <c r="F189" i="140"/>
  <c r="G189" i="140"/>
  <c r="E182" i="140"/>
  <c r="F182" i="140"/>
  <c r="G182" i="140"/>
  <c r="E183" i="140"/>
  <c r="F183" i="140"/>
  <c r="G183" i="140"/>
  <c r="E184" i="140"/>
  <c r="F184" i="140"/>
  <c r="G184" i="140"/>
  <c r="E185" i="140"/>
  <c r="F185" i="140"/>
  <c r="G185" i="140"/>
  <c r="E186" i="140"/>
  <c r="F186" i="140"/>
  <c r="G186" i="140"/>
  <c r="E187" i="140"/>
  <c r="F187" i="140"/>
  <c r="G187" i="140"/>
  <c r="E188" i="140"/>
  <c r="F188" i="140"/>
  <c r="G188" i="140"/>
  <c r="D46" i="139"/>
  <c r="E46" i="139"/>
  <c r="F46" i="139"/>
  <c r="G46" i="139"/>
  <c r="D47" i="139"/>
  <c r="E47" i="139"/>
  <c r="F47" i="139"/>
  <c r="G47" i="139"/>
  <c r="D48" i="139"/>
  <c r="E48" i="139"/>
  <c r="F48" i="139"/>
  <c r="G48" i="139"/>
  <c r="E42" i="139"/>
  <c r="F42" i="139"/>
  <c r="G42" i="139"/>
  <c r="E39" i="139"/>
  <c r="F39" i="139"/>
  <c r="G39" i="139"/>
  <c r="E40" i="139"/>
  <c r="F40" i="139"/>
  <c r="G40" i="139"/>
  <c r="E41" i="139"/>
  <c r="F41" i="139"/>
  <c r="G41" i="139"/>
  <c r="D60" i="139"/>
  <c r="E60" i="139"/>
  <c r="F60" i="139"/>
  <c r="G60" i="139"/>
  <c r="D61" i="139"/>
  <c r="E61" i="139"/>
  <c r="F61" i="139"/>
  <c r="G61" i="139"/>
  <c r="D62" i="139"/>
  <c r="E62" i="139"/>
  <c r="F62" i="139"/>
  <c r="G62" i="139"/>
  <c r="E56" i="139"/>
  <c r="F56" i="139"/>
  <c r="G56" i="139"/>
  <c r="E53" i="139"/>
  <c r="F53" i="139"/>
  <c r="G53" i="139"/>
  <c r="E54" i="139"/>
  <c r="F54" i="139"/>
  <c r="G54" i="139"/>
  <c r="E55" i="139"/>
  <c r="F55" i="139"/>
  <c r="G55" i="139"/>
  <c r="D74" i="139"/>
  <c r="E74" i="139"/>
  <c r="F74" i="139"/>
  <c r="G74" i="139"/>
  <c r="D75" i="139"/>
  <c r="E75" i="139"/>
  <c r="F75" i="139"/>
  <c r="G75" i="139"/>
  <c r="D76" i="139"/>
  <c r="E76" i="139"/>
  <c r="F76" i="139"/>
  <c r="G76" i="139"/>
  <c r="E70" i="139"/>
  <c r="F70" i="139"/>
  <c r="G70" i="139"/>
  <c r="E67" i="139"/>
  <c r="F67" i="139"/>
  <c r="G67" i="139"/>
  <c r="E68" i="139"/>
  <c r="F68" i="139"/>
  <c r="G68" i="139"/>
  <c r="E69" i="139"/>
  <c r="F69" i="139"/>
  <c r="G69" i="139"/>
  <c r="D88" i="139"/>
  <c r="E88" i="139"/>
  <c r="F88" i="139"/>
  <c r="G88" i="139"/>
  <c r="D89" i="139"/>
  <c r="E89" i="139"/>
  <c r="F89" i="139"/>
  <c r="G89" i="139"/>
  <c r="D90" i="139"/>
  <c r="E90" i="139"/>
  <c r="F90" i="139"/>
  <c r="G90" i="139"/>
  <c r="E84" i="139"/>
  <c r="F84" i="139"/>
  <c r="G84" i="139"/>
  <c r="D81" i="139"/>
  <c r="E81" i="139"/>
  <c r="F81" i="139"/>
  <c r="G81" i="139"/>
  <c r="D82" i="139"/>
  <c r="E82" i="139"/>
  <c r="F82" i="139"/>
  <c r="G82" i="139"/>
  <c r="D83" i="139"/>
  <c r="E83" i="139"/>
  <c r="F83" i="139"/>
  <c r="G83" i="139"/>
  <c r="D102" i="139"/>
  <c r="E102" i="139"/>
  <c r="F102" i="139"/>
  <c r="G102" i="139"/>
  <c r="D103" i="139"/>
  <c r="E103" i="139"/>
  <c r="F103" i="139"/>
  <c r="G103" i="139"/>
  <c r="D104" i="139"/>
  <c r="E104" i="139"/>
  <c r="F104" i="139"/>
  <c r="G104" i="139"/>
  <c r="D98" i="139"/>
  <c r="E98" i="139"/>
  <c r="F98" i="139"/>
  <c r="G98" i="139"/>
  <c r="E95" i="139"/>
  <c r="F95" i="139"/>
  <c r="G95" i="139"/>
  <c r="E96" i="139"/>
  <c r="F96" i="139"/>
  <c r="G96" i="139"/>
  <c r="E97" i="139"/>
  <c r="F97" i="139"/>
  <c r="G97" i="139"/>
  <c r="D116" i="139"/>
  <c r="E116" i="139"/>
  <c r="F116" i="139"/>
  <c r="G116" i="139"/>
  <c r="D117" i="139"/>
  <c r="E117" i="139"/>
  <c r="F117" i="139"/>
  <c r="G117" i="139"/>
  <c r="D118" i="139"/>
  <c r="E118" i="139"/>
  <c r="F118" i="139"/>
  <c r="G118" i="139"/>
  <c r="E112" i="139"/>
  <c r="F112" i="139"/>
  <c r="G112" i="139"/>
  <c r="E109" i="139"/>
  <c r="F109" i="139"/>
  <c r="G109" i="139"/>
  <c r="E110" i="139"/>
  <c r="F110" i="139"/>
  <c r="G110" i="139"/>
  <c r="E111" i="139"/>
  <c r="F111" i="139"/>
  <c r="G111" i="139"/>
  <c r="R30" i="132"/>
  <c r="D180" i="132"/>
  <c r="E180" i="132"/>
  <c r="F180" i="132"/>
  <c r="G180" i="132"/>
  <c r="D181" i="132"/>
  <c r="E181" i="132"/>
  <c r="F181" i="132"/>
  <c r="G181" i="132"/>
  <c r="D182" i="132"/>
  <c r="E182" i="132"/>
  <c r="F182" i="132"/>
  <c r="G182" i="132"/>
  <c r="D183" i="132"/>
  <c r="E183" i="132"/>
  <c r="F183" i="132"/>
  <c r="G183" i="132"/>
  <c r="D184" i="132"/>
  <c r="E184" i="132"/>
  <c r="F184" i="132"/>
  <c r="G184" i="132"/>
  <c r="D185" i="132"/>
  <c r="E185" i="132"/>
  <c r="F185" i="132"/>
  <c r="G185" i="132"/>
  <c r="D186" i="132"/>
  <c r="E186" i="132"/>
  <c r="F186" i="132"/>
  <c r="G186" i="132"/>
  <c r="I174" i="132"/>
  <c r="C173" i="132"/>
  <c r="D173" i="132"/>
  <c r="E173" i="132"/>
  <c r="F173" i="132"/>
  <c r="G173" i="132"/>
  <c r="C174" i="132"/>
  <c r="D174" i="132"/>
  <c r="E174" i="132"/>
  <c r="F174" i="132"/>
  <c r="G174" i="132"/>
  <c r="C175" i="132"/>
  <c r="D175" i="132"/>
  <c r="E175" i="132"/>
  <c r="F175" i="132"/>
  <c r="G175" i="132"/>
  <c r="F176" i="132" l="1"/>
  <c r="T24" i="132"/>
  <c r="R27" i="132"/>
  <c r="P28" i="132"/>
  <c r="P25" i="132"/>
  <c r="D65" i="132"/>
  <c r="E65" i="132"/>
  <c r="F65" i="132"/>
  <c r="G65" i="132"/>
  <c r="D66" i="132"/>
  <c r="E66" i="132"/>
  <c r="F66" i="132"/>
  <c r="G66" i="132"/>
  <c r="D67" i="132"/>
  <c r="E67" i="132"/>
  <c r="F67" i="132"/>
  <c r="G67" i="132"/>
  <c r="D68" i="132"/>
  <c r="E68" i="132"/>
  <c r="F68" i="132"/>
  <c r="G68" i="132"/>
  <c r="D69" i="132"/>
  <c r="E69" i="132"/>
  <c r="F69" i="132"/>
  <c r="G69" i="132"/>
  <c r="D70" i="132"/>
  <c r="E70" i="132"/>
  <c r="F70" i="132"/>
  <c r="G70" i="132"/>
  <c r="D71" i="132"/>
  <c r="E71" i="132"/>
  <c r="F71" i="132"/>
  <c r="G71" i="132"/>
  <c r="G130" i="132"/>
  <c r="G107" i="132"/>
  <c r="G84" i="132"/>
  <c r="E53" i="132"/>
  <c r="F53" i="132"/>
  <c r="G53" i="132"/>
  <c r="E54" i="132"/>
  <c r="F54" i="132"/>
  <c r="G54" i="132"/>
  <c r="E55" i="132"/>
  <c r="F55" i="132"/>
  <c r="G55" i="132"/>
  <c r="E56" i="132"/>
  <c r="F56" i="132"/>
  <c r="G56" i="132"/>
  <c r="E57" i="132"/>
  <c r="F57" i="132"/>
  <c r="G57" i="132"/>
  <c r="E58" i="132"/>
  <c r="F58" i="132"/>
  <c r="G58" i="132"/>
  <c r="E59" i="132"/>
  <c r="F59" i="132"/>
  <c r="G59" i="132"/>
  <c r="E60" i="132"/>
  <c r="F60" i="132"/>
  <c r="G60" i="132"/>
  <c r="E84" i="132"/>
  <c r="F84" i="132"/>
  <c r="E76" i="132"/>
  <c r="F76" i="132"/>
  <c r="G76" i="132"/>
  <c r="E77" i="132"/>
  <c r="F77" i="132"/>
  <c r="G77" i="132"/>
  <c r="E78" i="132"/>
  <c r="F78" i="132"/>
  <c r="G78" i="132"/>
  <c r="E79" i="132"/>
  <c r="F79" i="132"/>
  <c r="G79" i="132"/>
  <c r="E80" i="132"/>
  <c r="F80" i="132"/>
  <c r="G80" i="132"/>
  <c r="E81" i="132"/>
  <c r="F81" i="132"/>
  <c r="G81" i="132"/>
  <c r="E82" i="132"/>
  <c r="F82" i="132"/>
  <c r="G82" i="132"/>
  <c r="E83" i="132"/>
  <c r="F83" i="132"/>
  <c r="G83" i="132"/>
  <c r="D111" i="132"/>
  <c r="E111" i="132"/>
  <c r="F111" i="132"/>
  <c r="G111" i="132"/>
  <c r="D112" i="132"/>
  <c r="E112" i="132"/>
  <c r="F112" i="132"/>
  <c r="G112" i="132"/>
  <c r="D113" i="132"/>
  <c r="E113" i="132"/>
  <c r="F113" i="132"/>
  <c r="G113" i="132"/>
  <c r="D114" i="132"/>
  <c r="E114" i="132"/>
  <c r="F114" i="132"/>
  <c r="G114" i="132"/>
  <c r="D115" i="132"/>
  <c r="E115" i="132"/>
  <c r="F115" i="132"/>
  <c r="G115" i="132"/>
  <c r="D116" i="132"/>
  <c r="E116" i="132"/>
  <c r="F116" i="132"/>
  <c r="G116" i="132"/>
  <c r="D117" i="132"/>
  <c r="E117" i="132"/>
  <c r="F117" i="132"/>
  <c r="G117" i="132"/>
  <c r="E107" i="132"/>
  <c r="F107" i="132"/>
  <c r="E99" i="132"/>
  <c r="F99" i="132"/>
  <c r="G99" i="132"/>
  <c r="E100" i="132"/>
  <c r="F100" i="132"/>
  <c r="G100" i="132"/>
  <c r="E101" i="132"/>
  <c r="F101" i="132"/>
  <c r="G101" i="132"/>
  <c r="E102" i="132"/>
  <c r="F102" i="132"/>
  <c r="G102" i="132"/>
  <c r="E103" i="132"/>
  <c r="F103" i="132"/>
  <c r="G103" i="132"/>
  <c r="E104" i="132"/>
  <c r="F104" i="132"/>
  <c r="G104" i="132"/>
  <c r="E105" i="132"/>
  <c r="F105" i="132"/>
  <c r="G105" i="132"/>
  <c r="E106" i="132"/>
  <c r="F106" i="132"/>
  <c r="G106" i="132"/>
  <c r="D134" i="132"/>
  <c r="E134" i="132"/>
  <c r="F134" i="132"/>
  <c r="G134" i="132"/>
  <c r="D135" i="132"/>
  <c r="E135" i="132"/>
  <c r="F135" i="132"/>
  <c r="G135" i="132"/>
  <c r="D136" i="132"/>
  <c r="E136" i="132"/>
  <c r="F136" i="132"/>
  <c r="G136" i="132"/>
  <c r="D137" i="132"/>
  <c r="E137" i="132"/>
  <c r="F137" i="132"/>
  <c r="G137" i="132"/>
  <c r="D138" i="132"/>
  <c r="E138" i="132"/>
  <c r="F138" i="132"/>
  <c r="G138" i="132"/>
  <c r="D139" i="132"/>
  <c r="E139" i="132"/>
  <c r="F139" i="132"/>
  <c r="G139" i="132"/>
  <c r="D140" i="132"/>
  <c r="E140" i="132"/>
  <c r="F140" i="132"/>
  <c r="G140" i="132"/>
  <c r="E130" i="132"/>
  <c r="F130" i="132"/>
  <c r="E122" i="132"/>
  <c r="F122" i="132"/>
  <c r="G122" i="132"/>
  <c r="E123" i="132"/>
  <c r="F123" i="132"/>
  <c r="G123" i="132"/>
  <c r="E124" i="132"/>
  <c r="F124" i="132"/>
  <c r="G124" i="132"/>
  <c r="E125" i="132"/>
  <c r="F125" i="132"/>
  <c r="G125" i="132"/>
  <c r="E126" i="132"/>
  <c r="F126" i="132"/>
  <c r="G126" i="132"/>
  <c r="E127" i="132"/>
  <c r="F127" i="132"/>
  <c r="G127" i="132"/>
  <c r="E128" i="132"/>
  <c r="F128" i="132"/>
  <c r="G128" i="132"/>
  <c r="E129" i="132"/>
  <c r="F129" i="132"/>
  <c r="G129" i="132"/>
  <c r="D157" i="132"/>
  <c r="E157" i="132"/>
  <c r="F157" i="132"/>
  <c r="G157" i="132"/>
  <c r="D158" i="132"/>
  <c r="E158" i="132"/>
  <c r="F158" i="132"/>
  <c r="G158" i="132"/>
  <c r="D159" i="132"/>
  <c r="E159" i="132"/>
  <c r="F159" i="132"/>
  <c r="G159" i="132"/>
  <c r="D160" i="132"/>
  <c r="E160" i="132"/>
  <c r="F160" i="132"/>
  <c r="G160" i="132"/>
  <c r="D161" i="132"/>
  <c r="E161" i="132"/>
  <c r="F161" i="132"/>
  <c r="G161" i="132"/>
  <c r="D162" i="132"/>
  <c r="E162" i="132"/>
  <c r="F162" i="132"/>
  <c r="G162" i="132"/>
  <c r="D163" i="132"/>
  <c r="E163" i="132"/>
  <c r="F163" i="132"/>
  <c r="G163" i="132"/>
  <c r="E153" i="132"/>
  <c r="F153" i="132"/>
  <c r="G153" i="132"/>
  <c r="E145" i="132"/>
  <c r="F145" i="132"/>
  <c r="G145" i="132"/>
  <c r="E146" i="132"/>
  <c r="F146" i="132"/>
  <c r="G146" i="132"/>
  <c r="E147" i="132"/>
  <c r="F147" i="132"/>
  <c r="G147" i="132"/>
  <c r="E148" i="132"/>
  <c r="F148" i="132"/>
  <c r="G148" i="132"/>
  <c r="E149" i="132"/>
  <c r="F149" i="132"/>
  <c r="G149" i="132"/>
  <c r="E150" i="132"/>
  <c r="F150" i="132"/>
  <c r="G150" i="132"/>
  <c r="E151" i="132"/>
  <c r="F151" i="132"/>
  <c r="G151" i="132"/>
  <c r="E152" i="132"/>
  <c r="F152" i="132"/>
  <c r="G152" i="132"/>
  <c r="E176" i="132"/>
  <c r="G176" i="132"/>
  <c r="E168" i="132"/>
  <c r="F168" i="132"/>
  <c r="G168" i="132"/>
  <c r="E169" i="132"/>
  <c r="F169" i="132"/>
  <c r="G169" i="132"/>
  <c r="E170" i="132"/>
  <c r="F170" i="132"/>
  <c r="G170" i="132"/>
  <c r="E171" i="132"/>
  <c r="F171" i="132"/>
  <c r="G171" i="132"/>
  <c r="E172" i="132"/>
  <c r="F172" i="132"/>
  <c r="G172" i="132"/>
  <c r="D199" i="131"/>
  <c r="E199" i="131"/>
  <c r="F199" i="131"/>
  <c r="G199" i="131"/>
  <c r="D200" i="131"/>
  <c r="E200" i="131"/>
  <c r="F200" i="131"/>
  <c r="G200" i="131"/>
  <c r="D201" i="131"/>
  <c r="E201" i="131"/>
  <c r="F201" i="131"/>
  <c r="G201" i="131"/>
  <c r="D196" i="131"/>
  <c r="E196" i="131"/>
  <c r="F196" i="131"/>
  <c r="G196" i="131"/>
  <c r="D197" i="131"/>
  <c r="E197" i="131"/>
  <c r="F197" i="131"/>
  <c r="G197" i="131"/>
  <c r="D193" i="131"/>
  <c r="E193" i="131"/>
  <c r="F193" i="131"/>
  <c r="G193" i="131"/>
  <c r="D194" i="131"/>
  <c r="E194" i="131"/>
  <c r="F194" i="131"/>
  <c r="G194" i="131"/>
  <c r="E182" i="131"/>
  <c r="F182" i="131"/>
  <c r="G182" i="131"/>
  <c r="E183" i="131"/>
  <c r="F183" i="131"/>
  <c r="G183" i="131"/>
  <c r="E184" i="131"/>
  <c r="F184" i="131"/>
  <c r="G184" i="131"/>
  <c r="E185" i="131"/>
  <c r="F185" i="131"/>
  <c r="G185" i="131"/>
  <c r="E186" i="131"/>
  <c r="F186" i="131"/>
  <c r="G186" i="131"/>
  <c r="E187" i="131"/>
  <c r="F187" i="131"/>
  <c r="G187" i="131"/>
  <c r="E188" i="131"/>
  <c r="F188" i="131"/>
  <c r="G188" i="131"/>
  <c r="D176" i="131"/>
  <c r="E176" i="131"/>
  <c r="F176" i="131"/>
  <c r="G176" i="131"/>
  <c r="D177" i="131"/>
  <c r="E177" i="131"/>
  <c r="F177" i="131"/>
  <c r="G177" i="131"/>
  <c r="D178" i="131"/>
  <c r="E178" i="131"/>
  <c r="F178" i="131"/>
  <c r="G178" i="131"/>
  <c r="D173" i="131"/>
  <c r="E173" i="131"/>
  <c r="F173" i="131"/>
  <c r="G173" i="131"/>
  <c r="D174" i="131"/>
  <c r="E174" i="131"/>
  <c r="F174" i="131"/>
  <c r="G174" i="131"/>
  <c r="D170" i="131"/>
  <c r="E170" i="131"/>
  <c r="F170" i="131"/>
  <c r="G170" i="131"/>
  <c r="D171" i="131"/>
  <c r="E171" i="131"/>
  <c r="F171" i="131"/>
  <c r="G171" i="131"/>
  <c r="E159" i="131"/>
  <c r="F159" i="131"/>
  <c r="G159" i="131"/>
  <c r="E160" i="131"/>
  <c r="F160" i="131"/>
  <c r="G160" i="131"/>
  <c r="E161" i="131"/>
  <c r="F161" i="131"/>
  <c r="G161" i="131"/>
  <c r="E162" i="131"/>
  <c r="F162" i="131"/>
  <c r="G162" i="131"/>
  <c r="E163" i="131"/>
  <c r="F163" i="131"/>
  <c r="G163" i="131"/>
  <c r="E164" i="131"/>
  <c r="F164" i="131"/>
  <c r="G164" i="131"/>
  <c r="E165" i="131"/>
  <c r="F165" i="131"/>
  <c r="G165" i="131"/>
  <c r="D153" i="131"/>
  <c r="E153" i="131"/>
  <c r="F153" i="131"/>
  <c r="G153" i="131"/>
  <c r="D154" i="131"/>
  <c r="E154" i="131"/>
  <c r="F154" i="131"/>
  <c r="G154" i="131"/>
  <c r="D155" i="131"/>
  <c r="E155" i="131"/>
  <c r="F155" i="131"/>
  <c r="G155" i="131"/>
  <c r="D150" i="131"/>
  <c r="E150" i="131"/>
  <c r="F150" i="131"/>
  <c r="G150" i="131"/>
  <c r="D151" i="131"/>
  <c r="E151" i="131"/>
  <c r="F151" i="131"/>
  <c r="G151" i="131"/>
  <c r="D147" i="131"/>
  <c r="E147" i="131"/>
  <c r="F147" i="131"/>
  <c r="G147" i="131"/>
  <c r="D148" i="131"/>
  <c r="E148" i="131"/>
  <c r="F148" i="131"/>
  <c r="G148" i="131"/>
  <c r="E136" i="131"/>
  <c r="F136" i="131"/>
  <c r="G136" i="131"/>
  <c r="E137" i="131"/>
  <c r="F137" i="131"/>
  <c r="G137" i="131"/>
  <c r="E138" i="131"/>
  <c r="F138" i="131"/>
  <c r="G138" i="131"/>
  <c r="E139" i="131"/>
  <c r="F139" i="131"/>
  <c r="G139" i="131"/>
  <c r="E140" i="131"/>
  <c r="F140" i="131"/>
  <c r="G140" i="131"/>
  <c r="E141" i="131"/>
  <c r="F141" i="131"/>
  <c r="G141" i="131"/>
  <c r="E142" i="131"/>
  <c r="F142" i="131"/>
  <c r="G142" i="131"/>
  <c r="D130" i="131"/>
  <c r="E130" i="131"/>
  <c r="F130" i="131"/>
  <c r="G130" i="131"/>
  <c r="D131" i="131"/>
  <c r="E131" i="131"/>
  <c r="F131" i="131"/>
  <c r="G131" i="131"/>
  <c r="D132" i="131"/>
  <c r="E132" i="131"/>
  <c r="F132" i="131"/>
  <c r="G132" i="131"/>
  <c r="D127" i="131"/>
  <c r="E127" i="131"/>
  <c r="F127" i="131"/>
  <c r="G127" i="131"/>
  <c r="D128" i="131"/>
  <c r="E128" i="131"/>
  <c r="F128" i="131"/>
  <c r="G128" i="131"/>
  <c r="D124" i="131"/>
  <c r="E124" i="131"/>
  <c r="F124" i="131"/>
  <c r="G124" i="131"/>
  <c r="D125" i="131"/>
  <c r="E125" i="131"/>
  <c r="F125" i="131"/>
  <c r="G125" i="131"/>
  <c r="E113" i="131"/>
  <c r="F113" i="131"/>
  <c r="G113" i="131"/>
  <c r="E114" i="131"/>
  <c r="F114" i="131"/>
  <c r="G114" i="131"/>
  <c r="E115" i="131"/>
  <c r="F115" i="131"/>
  <c r="G115" i="131"/>
  <c r="E116" i="131"/>
  <c r="F116" i="131"/>
  <c r="G116" i="131"/>
  <c r="E117" i="131"/>
  <c r="F117" i="131"/>
  <c r="G117" i="131"/>
  <c r="E118" i="131"/>
  <c r="F118" i="131"/>
  <c r="G118" i="131"/>
  <c r="E119" i="131"/>
  <c r="F119" i="131"/>
  <c r="G119" i="131"/>
  <c r="D107" i="131"/>
  <c r="E107" i="131"/>
  <c r="F107" i="131"/>
  <c r="G107" i="131"/>
  <c r="D108" i="131"/>
  <c r="E108" i="131"/>
  <c r="F108" i="131"/>
  <c r="G108" i="131"/>
  <c r="D109" i="131"/>
  <c r="E109" i="131"/>
  <c r="F109" i="131"/>
  <c r="G109" i="131"/>
  <c r="D104" i="131"/>
  <c r="E104" i="131"/>
  <c r="F104" i="131"/>
  <c r="G104" i="131"/>
  <c r="D105" i="131"/>
  <c r="E105" i="131"/>
  <c r="F105" i="131"/>
  <c r="G105" i="131"/>
  <c r="D101" i="131"/>
  <c r="E101" i="131"/>
  <c r="F101" i="131"/>
  <c r="G101" i="131"/>
  <c r="D102" i="131"/>
  <c r="E102" i="131"/>
  <c r="F102" i="131"/>
  <c r="G102" i="131"/>
  <c r="E90" i="131"/>
  <c r="F90" i="131"/>
  <c r="G90" i="131"/>
  <c r="E91" i="131"/>
  <c r="F91" i="131"/>
  <c r="G91" i="131"/>
  <c r="E92" i="131"/>
  <c r="F92" i="131"/>
  <c r="G92" i="131"/>
  <c r="E93" i="131"/>
  <c r="F93" i="131"/>
  <c r="G93" i="131"/>
  <c r="E94" i="131"/>
  <c r="F94" i="131"/>
  <c r="G94" i="131"/>
  <c r="E95" i="131"/>
  <c r="F95" i="131"/>
  <c r="G95" i="131"/>
  <c r="E96" i="131"/>
  <c r="F96" i="131"/>
  <c r="G96" i="131"/>
  <c r="D84" i="131"/>
  <c r="E84" i="131"/>
  <c r="F84" i="131"/>
  <c r="G84" i="131"/>
  <c r="D85" i="131"/>
  <c r="E85" i="131"/>
  <c r="F85" i="131"/>
  <c r="G85" i="131"/>
  <c r="D86" i="131"/>
  <c r="E86" i="131"/>
  <c r="F86" i="131"/>
  <c r="G86" i="131"/>
  <c r="D81" i="131"/>
  <c r="E81" i="131"/>
  <c r="F81" i="131"/>
  <c r="G81" i="131"/>
  <c r="D82" i="131"/>
  <c r="E82" i="131"/>
  <c r="F82" i="131"/>
  <c r="G82" i="131"/>
  <c r="D78" i="131"/>
  <c r="E78" i="131"/>
  <c r="F78" i="131"/>
  <c r="G78" i="131"/>
  <c r="D79" i="131"/>
  <c r="E79" i="131"/>
  <c r="F79" i="131"/>
  <c r="G79" i="131"/>
  <c r="E67" i="131"/>
  <c r="F67" i="131"/>
  <c r="G67" i="131"/>
  <c r="E68" i="131"/>
  <c r="F68" i="131"/>
  <c r="G68" i="131"/>
  <c r="E69" i="131"/>
  <c r="F69" i="131"/>
  <c r="G69" i="131"/>
  <c r="E70" i="131"/>
  <c r="F70" i="131"/>
  <c r="G70" i="131"/>
  <c r="E71" i="131"/>
  <c r="F71" i="131"/>
  <c r="G71" i="131"/>
  <c r="E72" i="131"/>
  <c r="F72" i="131"/>
  <c r="G72" i="131"/>
  <c r="E73" i="131"/>
  <c r="F73" i="131"/>
  <c r="G73" i="131"/>
  <c r="D77" i="130"/>
  <c r="E77" i="130"/>
  <c r="F77" i="130"/>
  <c r="G77" i="130"/>
  <c r="D78" i="130"/>
  <c r="E78" i="130"/>
  <c r="F78" i="130"/>
  <c r="G78" i="130"/>
  <c r="D79" i="130"/>
  <c r="E79" i="130"/>
  <c r="F79" i="130"/>
  <c r="G79" i="130"/>
  <c r="D80" i="130"/>
  <c r="E80" i="130"/>
  <c r="F80" i="130"/>
  <c r="G80" i="130"/>
  <c r="D62" i="130"/>
  <c r="E62" i="130"/>
  <c r="F62" i="130"/>
  <c r="G62" i="130"/>
  <c r="D63" i="130"/>
  <c r="E63" i="130"/>
  <c r="F63" i="130"/>
  <c r="G63" i="130"/>
  <c r="D64" i="130"/>
  <c r="E64" i="130"/>
  <c r="F64" i="130"/>
  <c r="G64" i="130"/>
  <c r="D65" i="130"/>
  <c r="E65" i="130"/>
  <c r="F65" i="130"/>
  <c r="G65" i="130"/>
  <c r="D47" i="130"/>
  <c r="E47" i="130"/>
  <c r="F47" i="130"/>
  <c r="G47" i="130"/>
  <c r="D48" i="130"/>
  <c r="E48" i="130"/>
  <c r="F48" i="130"/>
  <c r="G48" i="130"/>
  <c r="D49" i="130"/>
  <c r="E49" i="130"/>
  <c r="F49" i="130"/>
  <c r="G49" i="130"/>
  <c r="D50" i="130"/>
  <c r="E50" i="130"/>
  <c r="F50" i="130"/>
  <c r="G50" i="130"/>
  <c r="E43" i="130"/>
  <c r="F43" i="130"/>
  <c r="G43" i="130"/>
  <c r="E39" i="130"/>
  <c r="F39" i="130"/>
  <c r="G39" i="130"/>
  <c r="E40" i="130"/>
  <c r="F40" i="130"/>
  <c r="G40" i="130"/>
  <c r="E41" i="130"/>
  <c r="F41" i="130"/>
  <c r="G41" i="130"/>
  <c r="E42" i="130"/>
  <c r="F42" i="130"/>
  <c r="G42" i="130"/>
  <c r="E58" i="130"/>
  <c r="F58" i="130"/>
  <c r="G58" i="130"/>
  <c r="E54" i="130"/>
  <c r="F54" i="130"/>
  <c r="G54" i="130"/>
  <c r="E55" i="130"/>
  <c r="F55" i="130"/>
  <c r="G55" i="130"/>
  <c r="E56" i="130"/>
  <c r="F56" i="130"/>
  <c r="G56" i="130"/>
  <c r="E57" i="130"/>
  <c r="F57" i="130"/>
  <c r="G57" i="130"/>
  <c r="E73" i="130"/>
  <c r="F73" i="130"/>
  <c r="G73" i="130"/>
  <c r="E69" i="130"/>
  <c r="F69" i="130"/>
  <c r="G69" i="130"/>
  <c r="E70" i="130"/>
  <c r="F70" i="130"/>
  <c r="G70" i="130"/>
  <c r="E71" i="130"/>
  <c r="F71" i="130"/>
  <c r="G71" i="130"/>
  <c r="E72" i="130"/>
  <c r="F72" i="130"/>
  <c r="G72" i="130"/>
  <c r="D92" i="130"/>
  <c r="E92" i="130"/>
  <c r="F92" i="130"/>
  <c r="G92" i="130"/>
  <c r="D93" i="130"/>
  <c r="E93" i="130"/>
  <c r="F93" i="130"/>
  <c r="G93" i="130"/>
  <c r="D94" i="130"/>
  <c r="E94" i="130"/>
  <c r="F94" i="130"/>
  <c r="G94" i="130"/>
  <c r="D95" i="130"/>
  <c r="E95" i="130"/>
  <c r="F95" i="130"/>
  <c r="G95" i="130"/>
  <c r="E88" i="130"/>
  <c r="F88" i="130"/>
  <c r="G88" i="130"/>
  <c r="E84" i="130"/>
  <c r="F84" i="130"/>
  <c r="G84" i="130"/>
  <c r="E85" i="130"/>
  <c r="F85" i="130"/>
  <c r="G85" i="130"/>
  <c r="E86" i="130"/>
  <c r="F86" i="130"/>
  <c r="G86" i="130"/>
  <c r="E87" i="130"/>
  <c r="F87" i="130"/>
  <c r="G87" i="130"/>
  <c r="D107" i="130"/>
  <c r="E107" i="130"/>
  <c r="F107" i="130"/>
  <c r="G107" i="130"/>
  <c r="D108" i="130"/>
  <c r="E108" i="130"/>
  <c r="F108" i="130"/>
  <c r="G108" i="130"/>
  <c r="D109" i="130"/>
  <c r="E109" i="130"/>
  <c r="F109" i="130"/>
  <c r="G109" i="130"/>
  <c r="D110" i="130"/>
  <c r="E110" i="130"/>
  <c r="F110" i="130"/>
  <c r="G110" i="130"/>
  <c r="E103" i="130"/>
  <c r="F103" i="130"/>
  <c r="G103" i="130"/>
  <c r="E99" i="130"/>
  <c r="F99" i="130"/>
  <c r="G99" i="130"/>
  <c r="E100" i="130"/>
  <c r="F100" i="130"/>
  <c r="G100" i="130"/>
  <c r="E101" i="130"/>
  <c r="F101" i="130"/>
  <c r="G101" i="130"/>
  <c r="E102" i="130"/>
  <c r="F102" i="130"/>
  <c r="G102" i="130"/>
  <c r="D122" i="130"/>
  <c r="E122" i="130"/>
  <c r="F122" i="130"/>
  <c r="G122" i="130"/>
  <c r="D123" i="130"/>
  <c r="E123" i="130"/>
  <c r="F123" i="130"/>
  <c r="G123" i="130"/>
  <c r="D124" i="130"/>
  <c r="E124" i="130"/>
  <c r="F124" i="130"/>
  <c r="G124" i="130"/>
  <c r="D125" i="130"/>
  <c r="E125" i="130"/>
  <c r="F125" i="130"/>
  <c r="G125" i="130"/>
  <c r="D118" i="130"/>
  <c r="E118" i="130"/>
  <c r="F118" i="130"/>
  <c r="G118" i="130"/>
  <c r="E114" i="130"/>
  <c r="F114" i="130"/>
  <c r="G114" i="130"/>
  <c r="E115" i="130"/>
  <c r="F115" i="130"/>
  <c r="G115" i="130"/>
  <c r="E116" i="130"/>
  <c r="F116" i="130"/>
  <c r="G116" i="130"/>
  <c r="E117" i="130"/>
  <c r="F117" i="130"/>
  <c r="G117" i="130"/>
  <c r="D46" i="129"/>
  <c r="E46" i="129"/>
  <c r="F46" i="129"/>
  <c r="G46" i="129"/>
  <c r="D47" i="129"/>
  <c r="E47" i="129"/>
  <c r="F47" i="129"/>
  <c r="G47" i="129"/>
  <c r="D48" i="129"/>
  <c r="E48" i="129"/>
  <c r="F48" i="129"/>
  <c r="G48" i="129"/>
  <c r="E42" i="129"/>
  <c r="F42" i="129"/>
  <c r="G42" i="129"/>
  <c r="E39" i="129"/>
  <c r="F39" i="129"/>
  <c r="G39" i="129"/>
  <c r="E40" i="129"/>
  <c r="F40" i="129"/>
  <c r="G40" i="129"/>
  <c r="E41" i="129"/>
  <c r="F41" i="129"/>
  <c r="G41" i="129"/>
  <c r="D60" i="129"/>
  <c r="E60" i="129"/>
  <c r="F60" i="129"/>
  <c r="G60" i="129"/>
  <c r="D61" i="129"/>
  <c r="E61" i="129"/>
  <c r="F61" i="129"/>
  <c r="G61" i="129"/>
  <c r="D62" i="129"/>
  <c r="E62" i="129"/>
  <c r="F62" i="129"/>
  <c r="G62" i="129"/>
  <c r="E56" i="129"/>
  <c r="F56" i="129"/>
  <c r="G56" i="129"/>
  <c r="E53" i="129"/>
  <c r="F53" i="129"/>
  <c r="G53" i="129"/>
  <c r="E54" i="129"/>
  <c r="F54" i="129"/>
  <c r="G54" i="129"/>
  <c r="E55" i="129"/>
  <c r="F55" i="129"/>
  <c r="G55" i="129"/>
  <c r="D74" i="129"/>
  <c r="E74" i="129"/>
  <c r="F74" i="129"/>
  <c r="G74" i="129"/>
  <c r="D75" i="129"/>
  <c r="E75" i="129"/>
  <c r="F75" i="129"/>
  <c r="G75" i="129"/>
  <c r="D76" i="129"/>
  <c r="E76" i="129"/>
  <c r="F76" i="129"/>
  <c r="G76" i="129"/>
  <c r="E70" i="129"/>
  <c r="F70" i="129"/>
  <c r="G70" i="129"/>
  <c r="E67" i="129"/>
  <c r="F67" i="129"/>
  <c r="G67" i="129"/>
  <c r="E68" i="129"/>
  <c r="F68" i="129"/>
  <c r="G68" i="129"/>
  <c r="E69" i="129"/>
  <c r="F69" i="129"/>
  <c r="G69" i="129"/>
  <c r="D88" i="129"/>
  <c r="E88" i="129"/>
  <c r="F88" i="129"/>
  <c r="G88" i="129"/>
  <c r="D89" i="129"/>
  <c r="E89" i="129"/>
  <c r="F89" i="129"/>
  <c r="G89" i="129"/>
  <c r="D90" i="129"/>
  <c r="E90" i="129"/>
  <c r="F90" i="129"/>
  <c r="G90" i="129"/>
  <c r="E81" i="129"/>
  <c r="F81" i="129"/>
  <c r="G81" i="129"/>
  <c r="E82" i="129"/>
  <c r="F82" i="129"/>
  <c r="G82" i="129"/>
  <c r="E83" i="129"/>
  <c r="F83" i="129"/>
  <c r="G83" i="129"/>
  <c r="D102" i="129"/>
  <c r="E102" i="129"/>
  <c r="F102" i="129"/>
  <c r="G102" i="129"/>
  <c r="D103" i="129"/>
  <c r="E103" i="129"/>
  <c r="F103" i="129"/>
  <c r="G103" i="129"/>
  <c r="D104" i="129"/>
  <c r="E104" i="129"/>
  <c r="F104" i="129"/>
  <c r="G104" i="129"/>
  <c r="E98" i="129"/>
  <c r="F98" i="129"/>
  <c r="G98" i="129"/>
  <c r="E95" i="129"/>
  <c r="F95" i="129"/>
  <c r="G95" i="129"/>
  <c r="E96" i="129"/>
  <c r="F96" i="129"/>
  <c r="G96" i="129"/>
  <c r="E97" i="129"/>
  <c r="F97" i="129"/>
  <c r="G97" i="129"/>
  <c r="D116" i="129"/>
  <c r="E116" i="129"/>
  <c r="F116" i="129"/>
  <c r="G116" i="129"/>
  <c r="D117" i="129"/>
  <c r="E117" i="129"/>
  <c r="F117" i="129"/>
  <c r="G117" i="129"/>
  <c r="D118" i="129"/>
  <c r="E118" i="129"/>
  <c r="F118" i="129"/>
  <c r="G118" i="129"/>
  <c r="E109" i="129"/>
  <c r="F109" i="129"/>
  <c r="G109" i="129"/>
  <c r="E110" i="129"/>
  <c r="F110" i="129"/>
  <c r="G110" i="129"/>
  <c r="E111" i="129"/>
  <c r="F111" i="129"/>
  <c r="G111" i="129"/>
  <c r="I87" i="120"/>
  <c r="I102" i="120"/>
  <c r="T134" i="113"/>
  <c r="Q24" i="113"/>
  <c r="I57" i="120"/>
  <c r="P24" i="113"/>
  <c r="D65" i="122"/>
  <c r="E65" i="122"/>
  <c r="F65" i="122"/>
  <c r="G65" i="122"/>
  <c r="D66" i="122"/>
  <c r="E66" i="122"/>
  <c r="F66" i="122"/>
  <c r="G66" i="122"/>
  <c r="D67" i="122"/>
  <c r="E67" i="122"/>
  <c r="F67" i="122"/>
  <c r="G67" i="122"/>
  <c r="D68" i="122"/>
  <c r="E68" i="122"/>
  <c r="F68" i="122"/>
  <c r="G68" i="122"/>
  <c r="D69" i="122"/>
  <c r="E69" i="122"/>
  <c r="F69" i="122"/>
  <c r="G69" i="122"/>
  <c r="D70" i="122"/>
  <c r="E70" i="122"/>
  <c r="F70" i="122"/>
  <c r="G70" i="122"/>
  <c r="D71" i="122"/>
  <c r="E71" i="122"/>
  <c r="F71" i="122"/>
  <c r="G71" i="122"/>
  <c r="E61" i="122"/>
  <c r="F61" i="122"/>
  <c r="G61" i="122"/>
  <c r="E53" i="122"/>
  <c r="F53" i="122"/>
  <c r="G53" i="122"/>
  <c r="E54" i="122"/>
  <c r="F54" i="122"/>
  <c r="G54" i="122"/>
  <c r="E55" i="122"/>
  <c r="F55" i="122"/>
  <c r="G55" i="122"/>
  <c r="E56" i="122"/>
  <c r="F56" i="122"/>
  <c r="G56" i="122"/>
  <c r="E57" i="122"/>
  <c r="F57" i="122"/>
  <c r="G57" i="122"/>
  <c r="E58" i="122"/>
  <c r="F58" i="122"/>
  <c r="G58" i="122"/>
  <c r="E59" i="122"/>
  <c r="F59" i="122"/>
  <c r="G59" i="122"/>
  <c r="E60" i="122"/>
  <c r="F60" i="122"/>
  <c r="G60" i="122"/>
  <c r="D88" i="122"/>
  <c r="E88" i="122"/>
  <c r="F88" i="122"/>
  <c r="G88" i="122"/>
  <c r="D89" i="122"/>
  <c r="E89" i="122"/>
  <c r="F89" i="122"/>
  <c r="G89" i="122"/>
  <c r="D90" i="122"/>
  <c r="E90" i="122"/>
  <c r="F90" i="122"/>
  <c r="G90" i="122"/>
  <c r="D91" i="122"/>
  <c r="E91" i="122"/>
  <c r="F91" i="122"/>
  <c r="G91" i="122"/>
  <c r="D92" i="122"/>
  <c r="E92" i="122"/>
  <c r="F92" i="122"/>
  <c r="G92" i="122"/>
  <c r="D93" i="122"/>
  <c r="E93" i="122"/>
  <c r="F93" i="122"/>
  <c r="G93" i="122"/>
  <c r="D94" i="122"/>
  <c r="E94" i="122"/>
  <c r="F94" i="122"/>
  <c r="G94" i="122"/>
  <c r="E84" i="122"/>
  <c r="F84" i="122"/>
  <c r="G84" i="122"/>
  <c r="E76" i="122"/>
  <c r="F76" i="122"/>
  <c r="G76" i="122"/>
  <c r="E77" i="122"/>
  <c r="F77" i="122"/>
  <c r="G77" i="122"/>
  <c r="E78" i="122"/>
  <c r="F78" i="122"/>
  <c r="G78" i="122"/>
  <c r="E79" i="122"/>
  <c r="F79" i="122"/>
  <c r="G79" i="122"/>
  <c r="E80" i="122"/>
  <c r="F80" i="122"/>
  <c r="G80" i="122"/>
  <c r="E81" i="122"/>
  <c r="F81" i="122"/>
  <c r="G81" i="122"/>
  <c r="E82" i="122"/>
  <c r="F82" i="122"/>
  <c r="G82" i="122"/>
  <c r="E83" i="122"/>
  <c r="F83" i="122"/>
  <c r="G83" i="122"/>
  <c r="D111" i="122"/>
  <c r="E111" i="122"/>
  <c r="F111" i="122"/>
  <c r="G111" i="122"/>
  <c r="D112" i="122"/>
  <c r="E112" i="122"/>
  <c r="F112" i="122"/>
  <c r="G112" i="122"/>
  <c r="D113" i="122"/>
  <c r="E113" i="122"/>
  <c r="F113" i="122"/>
  <c r="G113" i="122"/>
  <c r="D114" i="122"/>
  <c r="E114" i="122"/>
  <c r="F114" i="122"/>
  <c r="G114" i="122"/>
  <c r="D115" i="122"/>
  <c r="E115" i="122"/>
  <c r="F115" i="122"/>
  <c r="G115" i="122"/>
  <c r="D116" i="122"/>
  <c r="E116" i="122"/>
  <c r="F116" i="122"/>
  <c r="G116" i="122"/>
  <c r="D117" i="122"/>
  <c r="E117" i="122"/>
  <c r="F117" i="122"/>
  <c r="G117" i="122"/>
  <c r="E107" i="122"/>
  <c r="F107" i="122"/>
  <c r="G107" i="122"/>
  <c r="E99" i="122"/>
  <c r="F99" i="122"/>
  <c r="G99" i="122"/>
  <c r="E100" i="122"/>
  <c r="F100" i="122"/>
  <c r="G100" i="122"/>
  <c r="E101" i="122"/>
  <c r="F101" i="122"/>
  <c r="G101" i="122"/>
  <c r="E102" i="122"/>
  <c r="F102" i="122"/>
  <c r="G102" i="122"/>
  <c r="E103" i="122"/>
  <c r="F103" i="122"/>
  <c r="G103" i="122"/>
  <c r="E104" i="122"/>
  <c r="F104" i="122"/>
  <c r="G104" i="122"/>
  <c r="E105" i="122"/>
  <c r="F105" i="122"/>
  <c r="G105" i="122"/>
  <c r="E106" i="122"/>
  <c r="F106" i="122"/>
  <c r="G106" i="122"/>
  <c r="D134" i="122"/>
  <c r="E134" i="122"/>
  <c r="F134" i="122"/>
  <c r="G134" i="122"/>
  <c r="D135" i="122"/>
  <c r="E135" i="122"/>
  <c r="F135" i="122"/>
  <c r="G135" i="122"/>
  <c r="D136" i="122"/>
  <c r="E136" i="122"/>
  <c r="F136" i="122"/>
  <c r="G136" i="122"/>
  <c r="D137" i="122"/>
  <c r="E137" i="122"/>
  <c r="F137" i="122"/>
  <c r="G137" i="122"/>
  <c r="D138" i="122"/>
  <c r="E138" i="122"/>
  <c r="F138" i="122"/>
  <c r="G138" i="122"/>
  <c r="D139" i="122"/>
  <c r="E139" i="122"/>
  <c r="F139" i="122"/>
  <c r="G139" i="122"/>
  <c r="D140" i="122"/>
  <c r="E140" i="122"/>
  <c r="F140" i="122"/>
  <c r="G140" i="122"/>
  <c r="E130" i="122"/>
  <c r="F130" i="122"/>
  <c r="G130" i="122"/>
  <c r="E122" i="122"/>
  <c r="F122" i="122"/>
  <c r="G122" i="122"/>
  <c r="E123" i="122"/>
  <c r="F123" i="122"/>
  <c r="G123" i="122"/>
  <c r="E124" i="122"/>
  <c r="F124" i="122"/>
  <c r="G124" i="122"/>
  <c r="E125" i="122"/>
  <c r="F125" i="122"/>
  <c r="G125" i="122"/>
  <c r="E126" i="122"/>
  <c r="F126" i="122"/>
  <c r="G126" i="122"/>
  <c r="E127" i="122"/>
  <c r="F127" i="122"/>
  <c r="G127" i="122"/>
  <c r="E128" i="122"/>
  <c r="F128" i="122"/>
  <c r="G128" i="122"/>
  <c r="E129" i="122"/>
  <c r="F129" i="122"/>
  <c r="G129" i="122"/>
  <c r="D157" i="122"/>
  <c r="E157" i="122"/>
  <c r="F157" i="122"/>
  <c r="G157" i="122"/>
  <c r="D158" i="122"/>
  <c r="E158" i="122"/>
  <c r="F158" i="122"/>
  <c r="G158" i="122"/>
  <c r="D159" i="122"/>
  <c r="E159" i="122"/>
  <c r="F159" i="122"/>
  <c r="G159" i="122"/>
  <c r="D160" i="122"/>
  <c r="E160" i="122"/>
  <c r="F160" i="122"/>
  <c r="G160" i="122"/>
  <c r="D161" i="122"/>
  <c r="E161" i="122"/>
  <c r="F161" i="122"/>
  <c r="G161" i="122"/>
  <c r="D162" i="122"/>
  <c r="E162" i="122"/>
  <c r="F162" i="122"/>
  <c r="G162" i="122"/>
  <c r="D163" i="122"/>
  <c r="E163" i="122"/>
  <c r="F163" i="122"/>
  <c r="G163" i="122"/>
  <c r="E153" i="122"/>
  <c r="F153" i="122"/>
  <c r="G153" i="122"/>
  <c r="E145" i="122"/>
  <c r="F145" i="122"/>
  <c r="G145" i="122"/>
  <c r="E146" i="122"/>
  <c r="F146" i="122"/>
  <c r="G146" i="122"/>
  <c r="E147" i="122"/>
  <c r="F147" i="122"/>
  <c r="G147" i="122"/>
  <c r="E148" i="122"/>
  <c r="F148" i="122"/>
  <c r="G148" i="122"/>
  <c r="E149" i="122"/>
  <c r="F149" i="122"/>
  <c r="G149" i="122"/>
  <c r="E150" i="122"/>
  <c r="F150" i="122"/>
  <c r="G150" i="122"/>
  <c r="E151" i="122"/>
  <c r="F151" i="122"/>
  <c r="G151" i="122"/>
  <c r="E152" i="122"/>
  <c r="F152" i="122"/>
  <c r="G152" i="122"/>
  <c r="D180" i="122"/>
  <c r="E180" i="122"/>
  <c r="F180" i="122"/>
  <c r="G180" i="122"/>
  <c r="D181" i="122"/>
  <c r="E181" i="122"/>
  <c r="F181" i="122"/>
  <c r="G181" i="122"/>
  <c r="D182" i="122"/>
  <c r="E182" i="122"/>
  <c r="F182" i="122"/>
  <c r="G182" i="122"/>
  <c r="D183" i="122"/>
  <c r="E183" i="122"/>
  <c r="F183" i="122"/>
  <c r="G183" i="122"/>
  <c r="D184" i="122"/>
  <c r="E184" i="122"/>
  <c r="F184" i="122"/>
  <c r="G184" i="122"/>
  <c r="D185" i="122"/>
  <c r="E185" i="122"/>
  <c r="F185" i="122"/>
  <c r="G185" i="122"/>
  <c r="D186" i="122"/>
  <c r="E186" i="122"/>
  <c r="F186" i="122"/>
  <c r="G186" i="122"/>
  <c r="E176" i="122"/>
  <c r="F176" i="122"/>
  <c r="G176" i="122"/>
  <c r="E168" i="122"/>
  <c r="F168" i="122"/>
  <c r="G168" i="122"/>
  <c r="E169" i="122"/>
  <c r="F169" i="122"/>
  <c r="G169" i="122"/>
  <c r="E170" i="122"/>
  <c r="F170" i="122"/>
  <c r="G170" i="122"/>
  <c r="E171" i="122"/>
  <c r="F171" i="122"/>
  <c r="G171" i="122"/>
  <c r="E172" i="122"/>
  <c r="F172" i="122"/>
  <c r="G172" i="122"/>
  <c r="E173" i="122"/>
  <c r="F173" i="122"/>
  <c r="G173" i="122"/>
  <c r="E174" i="122"/>
  <c r="F174" i="122"/>
  <c r="G174" i="122"/>
  <c r="E175" i="122"/>
  <c r="F175" i="122"/>
  <c r="G175" i="122"/>
  <c r="D199" i="117" l="1"/>
  <c r="E199" i="117"/>
  <c r="F199" i="117"/>
  <c r="G199" i="117"/>
  <c r="D200" i="117"/>
  <c r="E200" i="117"/>
  <c r="F200" i="117"/>
  <c r="G200" i="117"/>
  <c r="D201" i="117"/>
  <c r="E201" i="117"/>
  <c r="F201" i="117"/>
  <c r="G201" i="117"/>
  <c r="D196" i="117"/>
  <c r="E196" i="117"/>
  <c r="F196" i="117"/>
  <c r="G196" i="117"/>
  <c r="D197" i="117"/>
  <c r="E197" i="117"/>
  <c r="F197" i="117"/>
  <c r="G197" i="117"/>
  <c r="D193" i="117"/>
  <c r="E193" i="117"/>
  <c r="F193" i="117"/>
  <c r="G193" i="117"/>
  <c r="D194" i="117"/>
  <c r="E194" i="117"/>
  <c r="F194" i="117"/>
  <c r="G194" i="117"/>
  <c r="E189" i="117"/>
  <c r="F189" i="117"/>
  <c r="G189" i="117"/>
  <c r="E182" i="117"/>
  <c r="F182" i="117"/>
  <c r="G182" i="117"/>
  <c r="E183" i="117"/>
  <c r="F183" i="117"/>
  <c r="G183" i="117"/>
  <c r="E184" i="117"/>
  <c r="F184" i="117"/>
  <c r="G184" i="117"/>
  <c r="E185" i="117"/>
  <c r="F185" i="117"/>
  <c r="G185" i="117"/>
  <c r="E186" i="117"/>
  <c r="F186" i="117"/>
  <c r="G186" i="117"/>
  <c r="E187" i="117"/>
  <c r="F187" i="117"/>
  <c r="G187" i="117"/>
  <c r="E188" i="117"/>
  <c r="F188" i="117"/>
  <c r="G188" i="117"/>
  <c r="D176" i="117"/>
  <c r="E176" i="117"/>
  <c r="F176" i="117"/>
  <c r="G176" i="117"/>
  <c r="D177" i="117"/>
  <c r="E177" i="117"/>
  <c r="F177" i="117"/>
  <c r="G177" i="117"/>
  <c r="D178" i="117"/>
  <c r="E178" i="117"/>
  <c r="F178" i="117"/>
  <c r="G178" i="117"/>
  <c r="D173" i="117"/>
  <c r="E173" i="117"/>
  <c r="F173" i="117"/>
  <c r="G173" i="117"/>
  <c r="D174" i="117"/>
  <c r="E174" i="117"/>
  <c r="F174" i="117"/>
  <c r="G174" i="117"/>
  <c r="D170" i="117"/>
  <c r="E170" i="117"/>
  <c r="F170" i="117"/>
  <c r="G170" i="117"/>
  <c r="D171" i="117"/>
  <c r="E171" i="117"/>
  <c r="F171" i="117"/>
  <c r="G171" i="117"/>
  <c r="E166" i="117"/>
  <c r="E159" i="117"/>
  <c r="F159" i="117"/>
  <c r="G159" i="117"/>
  <c r="E160" i="117"/>
  <c r="F160" i="117"/>
  <c r="G160" i="117"/>
  <c r="E161" i="117"/>
  <c r="F161" i="117"/>
  <c r="G161" i="117"/>
  <c r="E162" i="117"/>
  <c r="F162" i="117"/>
  <c r="G162" i="117"/>
  <c r="E163" i="117"/>
  <c r="F163" i="117"/>
  <c r="G163" i="117"/>
  <c r="E164" i="117"/>
  <c r="F164" i="117"/>
  <c r="G164" i="117"/>
  <c r="E165" i="117"/>
  <c r="F165" i="117"/>
  <c r="G165" i="117"/>
  <c r="D153" i="117"/>
  <c r="E153" i="117"/>
  <c r="F153" i="117"/>
  <c r="G153" i="117"/>
  <c r="D154" i="117"/>
  <c r="E154" i="117"/>
  <c r="F154" i="117"/>
  <c r="G154" i="117"/>
  <c r="D155" i="117"/>
  <c r="E155" i="117"/>
  <c r="F155" i="117"/>
  <c r="G155" i="117"/>
  <c r="D150" i="117"/>
  <c r="E150" i="117"/>
  <c r="F150" i="117"/>
  <c r="G150" i="117"/>
  <c r="D151" i="117"/>
  <c r="E151" i="117"/>
  <c r="F151" i="117"/>
  <c r="G151" i="117"/>
  <c r="D147" i="117"/>
  <c r="E147" i="117"/>
  <c r="F147" i="117"/>
  <c r="G147" i="117"/>
  <c r="D148" i="117"/>
  <c r="E148" i="117"/>
  <c r="F148" i="117"/>
  <c r="G148" i="117"/>
  <c r="E143" i="117"/>
  <c r="E136" i="117"/>
  <c r="F136" i="117"/>
  <c r="G136" i="117"/>
  <c r="E137" i="117"/>
  <c r="F137" i="117"/>
  <c r="G137" i="117"/>
  <c r="E138" i="117"/>
  <c r="F138" i="117"/>
  <c r="G138" i="117"/>
  <c r="E139" i="117"/>
  <c r="F139" i="117"/>
  <c r="G139" i="117"/>
  <c r="E140" i="117"/>
  <c r="F140" i="117"/>
  <c r="G140" i="117"/>
  <c r="E141" i="117"/>
  <c r="F141" i="117"/>
  <c r="G141" i="117"/>
  <c r="E142" i="117"/>
  <c r="F142" i="117"/>
  <c r="G142" i="117"/>
  <c r="D130" i="117"/>
  <c r="E130" i="117"/>
  <c r="F130" i="117"/>
  <c r="G130" i="117"/>
  <c r="D131" i="117"/>
  <c r="E131" i="117"/>
  <c r="F131" i="117"/>
  <c r="G131" i="117"/>
  <c r="D132" i="117"/>
  <c r="E132" i="117"/>
  <c r="F132" i="117"/>
  <c r="G132" i="117"/>
  <c r="D127" i="117"/>
  <c r="E127" i="117"/>
  <c r="F127" i="117"/>
  <c r="G127" i="117"/>
  <c r="D128" i="117"/>
  <c r="E128" i="117"/>
  <c r="F128" i="117"/>
  <c r="G128" i="117"/>
  <c r="D124" i="117"/>
  <c r="E124" i="117"/>
  <c r="F124" i="117"/>
  <c r="G124" i="117"/>
  <c r="D125" i="117"/>
  <c r="E125" i="117"/>
  <c r="F125" i="117"/>
  <c r="G125" i="117"/>
  <c r="E120" i="117"/>
  <c r="E113" i="117"/>
  <c r="F113" i="117"/>
  <c r="G113" i="117"/>
  <c r="E114" i="117"/>
  <c r="F114" i="117"/>
  <c r="G114" i="117"/>
  <c r="E115" i="117"/>
  <c r="F115" i="117"/>
  <c r="G115" i="117"/>
  <c r="E116" i="117"/>
  <c r="F116" i="117"/>
  <c r="G116" i="117"/>
  <c r="E117" i="117"/>
  <c r="F117" i="117"/>
  <c r="G117" i="117"/>
  <c r="E118" i="117"/>
  <c r="F118" i="117"/>
  <c r="G118" i="117"/>
  <c r="E119" i="117"/>
  <c r="F119" i="117"/>
  <c r="G119" i="117"/>
  <c r="D107" i="117"/>
  <c r="E107" i="117"/>
  <c r="F107" i="117"/>
  <c r="G107" i="117"/>
  <c r="D108" i="117"/>
  <c r="E108" i="117"/>
  <c r="F108" i="117"/>
  <c r="G108" i="117"/>
  <c r="D109" i="117"/>
  <c r="E109" i="117"/>
  <c r="F109" i="117"/>
  <c r="G109" i="117"/>
  <c r="D104" i="117"/>
  <c r="E104" i="117"/>
  <c r="F104" i="117"/>
  <c r="G104" i="117"/>
  <c r="D105" i="117"/>
  <c r="E105" i="117"/>
  <c r="F105" i="117"/>
  <c r="G105" i="117"/>
  <c r="D101" i="117"/>
  <c r="E101" i="117"/>
  <c r="F101" i="117"/>
  <c r="G101" i="117"/>
  <c r="D102" i="117"/>
  <c r="E102" i="117"/>
  <c r="F102" i="117"/>
  <c r="G102" i="117"/>
  <c r="E97" i="117"/>
  <c r="E90" i="117"/>
  <c r="F90" i="117"/>
  <c r="G90" i="117"/>
  <c r="E91" i="117"/>
  <c r="F91" i="117"/>
  <c r="G91" i="117"/>
  <c r="E92" i="117"/>
  <c r="F92" i="117"/>
  <c r="G92" i="117"/>
  <c r="E93" i="117"/>
  <c r="F93" i="117"/>
  <c r="G93" i="117"/>
  <c r="E94" i="117"/>
  <c r="F94" i="117"/>
  <c r="G94" i="117"/>
  <c r="E95" i="117"/>
  <c r="F95" i="117"/>
  <c r="G95" i="117"/>
  <c r="E96" i="117"/>
  <c r="F96" i="117"/>
  <c r="G96" i="117"/>
  <c r="D84" i="117"/>
  <c r="E84" i="117"/>
  <c r="F84" i="117"/>
  <c r="G84" i="117"/>
  <c r="D85" i="117"/>
  <c r="E85" i="117"/>
  <c r="F85" i="117"/>
  <c r="G85" i="117"/>
  <c r="D86" i="117"/>
  <c r="E86" i="117"/>
  <c r="F86" i="117"/>
  <c r="G86" i="117"/>
  <c r="D81" i="117"/>
  <c r="E81" i="117"/>
  <c r="F81" i="117"/>
  <c r="G81" i="117"/>
  <c r="D82" i="117"/>
  <c r="E82" i="117"/>
  <c r="F82" i="117"/>
  <c r="G82" i="117"/>
  <c r="D78" i="117"/>
  <c r="E78" i="117"/>
  <c r="F78" i="117"/>
  <c r="G78" i="117"/>
  <c r="D79" i="117"/>
  <c r="E79" i="117"/>
  <c r="F79" i="117"/>
  <c r="G79" i="117"/>
  <c r="E74" i="117"/>
  <c r="F74" i="117"/>
  <c r="E67" i="117"/>
  <c r="F67" i="117"/>
  <c r="G67" i="117"/>
  <c r="E68" i="117"/>
  <c r="F68" i="117"/>
  <c r="G68" i="117"/>
  <c r="E69" i="117"/>
  <c r="F69" i="117"/>
  <c r="G69" i="117"/>
  <c r="E70" i="117"/>
  <c r="F70" i="117"/>
  <c r="G70" i="117"/>
  <c r="E71" i="117"/>
  <c r="F71" i="117"/>
  <c r="G71" i="117"/>
  <c r="E72" i="117"/>
  <c r="F72" i="117"/>
  <c r="G72" i="117"/>
  <c r="E73" i="117"/>
  <c r="F73" i="117"/>
  <c r="G73" i="117"/>
  <c r="E42" i="121"/>
  <c r="G53" i="121"/>
  <c r="G54" i="121"/>
  <c r="G55" i="121"/>
  <c r="D46" i="121"/>
  <c r="E46" i="121"/>
  <c r="F46" i="121"/>
  <c r="G46" i="121"/>
  <c r="D47" i="121"/>
  <c r="E47" i="121"/>
  <c r="F47" i="121"/>
  <c r="G47" i="121"/>
  <c r="D48" i="121"/>
  <c r="E48" i="121"/>
  <c r="F48" i="121"/>
  <c r="G48" i="121"/>
  <c r="E39" i="121"/>
  <c r="F39" i="121"/>
  <c r="G39" i="121"/>
  <c r="E40" i="121"/>
  <c r="F40" i="121"/>
  <c r="G40" i="121"/>
  <c r="E41" i="121"/>
  <c r="F41" i="121"/>
  <c r="G41" i="121"/>
  <c r="D60" i="121"/>
  <c r="E60" i="121"/>
  <c r="F60" i="121"/>
  <c r="G60" i="121"/>
  <c r="D61" i="121"/>
  <c r="E61" i="121"/>
  <c r="F61" i="121"/>
  <c r="G61" i="121"/>
  <c r="D62" i="121"/>
  <c r="E62" i="121"/>
  <c r="F62" i="121"/>
  <c r="G62" i="121"/>
  <c r="E56" i="121"/>
  <c r="E53" i="121"/>
  <c r="F53" i="121"/>
  <c r="E54" i="121"/>
  <c r="F54" i="121"/>
  <c r="E55" i="121"/>
  <c r="F55" i="121"/>
  <c r="D74" i="121"/>
  <c r="E74" i="121"/>
  <c r="F74" i="121"/>
  <c r="G74" i="121"/>
  <c r="D75" i="121"/>
  <c r="E75" i="121"/>
  <c r="F75" i="121"/>
  <c r="G75" i="121"/>
  <c r="D76" i="121"/>
  <c r="E76" i="121"/>
  <c r="F76" i="121"/>
  <c r="G76" i="121"/>
  <c r="E70" i="121"/>
  <c r="E67" i="121"/>
  <c r="F67" i="121"/>
  <c r="G67" i="121"/>
  <c r="E68" i="121"/>
  <c r="F68" i="121"/>
  <c r="G68" i="121"/>
  <c r="E69" i="121"/>
  <c r="F69" i="121"/>
  <c r="G69" i="121"/>
  <c r="D88" i="121"/>
  <c r="E88" i="121"/>
  <c r="F88" i="121"/>
  <c r="G88" i="121"/>
  <c r="D89" i="121"/>
  <c r="E89" i="121"/>
  <c r="F89" i="121"/>
  <c r="G89" i="121"/>
  <c r="D90" i="121"/>
  <c r="E90" i="121"/>
  <c r="F90" i="121"/>
  <c r="G90" i="121"/>
  <c r="E84" i="121"/>
  <c r="E81" i="121"/>
  <c r="F81" i="121"/>
  <c r="G81" i="121"/>
  <c r="E82" i="121"/>
  <c r="F82" i="121"/>
  <c r="G82" i="121"/>
  <c r="E83" i="121"/>
  <c r="F83" i="121"/>
  <c r="G83" i="121"/>
  <c r="D102" i="121"/>
  <c r="E102" i="121"/>
  <c r="F102" i="121"/>
  <c r="G102" i="121"/>
  <c r="D103" i="121"/>
  <c r="E103" i="121"/>
  <c r="F103" i="121"/>
  <c r="G103" i="121"/>
  <c r="D104" i="121"/>
  <c r="E104" i="121"/>
  <c r="F104" i="121"/>
  <c r="G104" i="121"/>
  <c r="E98" i="121"/>
  <c r="E95" i="121"/>
  <c r="F95" i="121"/>
  <c r="G95" i="121"/>
  <c r="E96" i="121"/>
  <c r="F96" i="121"/>
  <c r="G96" i="121"/>
  <c r="E97" i="121"/>
  <c r="F97" i="121"/>
  <c r="G97" i="121"/>
  <c r="D116" i="121"/>
  <c r="E116" i="121"/>
  <c r="F116" i="121"/>
  <c r="G116" i="121"/>
  <c r="D117" i="121"/>
  <c r="E117" i="121"/>
  <c r="F117" i="121"/>
  <c r="G117" i="121"/>
  <c r="D118" i="121"/>
  <c r="E118" i="121"/>
  <c r="F118" i="121"/>
  <c r="G118" i="121"/>
  <c r="E112" i="121"/>
  <c r="E109" i="121"/>
  <c r="F109" i="121"/>
  <c r="G109" i="121"/>
  <c r="E110" i="121"/>
  <c r="F110" i="121"/>
  <c r="G110" i="121"/>
  <c r="E111" i="121"/>
  <c r="F111" i="121"/>
  <c r="G111" i="121"/>
  <c r="Q29" i="120"/>
  <c r="Q28" i="120"/>
  <c r="Q27" i="120"/>
  <c r="Q25" i="120"/>
  <c r="D47" i="120"/>
  <c r="E47" i="120"/>
  <c r="F47" i="120"/>
  <c r="G47" i="120"/>
  <c r="D48" i="120"/>
  <c r="E48" i="120"/>
  <c r="F48" i="120"/>
  <c r="G48" i="120"/>
  <c r="D49" i="120"/>
  <c r="E49" i="120"/>
  <c r="F49" i="120"/>
  <c r="G49" i="120"/>
  <c r="E43" i="120"/>
  <c r="E39" i="120"/>
  <c r="F39" i="120"/>
  <c r="E40" i="120"/>
  <c r="F40" i="120"/>
  <c r="E41" i="120"/>
  <c r="F41" i="120"/>
  <c r="E42" i="120"/>
  <c r="F42" i="120"/>
  <c r="D62" i="120"/>
  <c r="E62" i="120"/>
  <c r="F62" i="120"/>
  <c r="G62" i="120"/>
  <c r="D63" i="120"/>
  <c r="E63" i="120"/>
  <c r="F63" i="120"/>
  <c r="G63" i="120"/>
  <c r="D64" i="120"/>
  <c r="E64" i="120"/>
  <c r="F64" i="120"/>
  <c r="G64" i="120"/>
  <c r="E58" i="120"/>
  <c r="F58" i="120"/>
  <c r="E54" i="120"/>
  <c r="F54" i="120"/>
  <c r="E55" i="120"/>
  <c r="F55" i="120"/>
  <c r="E56" i="120"/>
  <c r="F56" i="120"/>
  <c r="E57" i="120"/>
  <c r="F57" i="120"/>
  <c r="D77" i="120"/>
  <c r="E77" i="120"/>
  <c r="F77" i="120"/>
  <c r="G77" i="120"/>
  <c r="D78" i="120"/>
  <c r="E78" i="120"/>
  <c r="F78" i="120"/>
  <c r="G78" i="120"/>
  <c r="D79" i="120"/>
  <c r="E79" i="120"/>
  <c r="F79" i="120"/>
  <c r="G79" i="120"/>
  <c r="E69" i="120"/>
  <c r="F69" i="120"/>
  <c r="E70" i="120"/>
  <c r="E73" i="120" s="1"/>
  <c r="F70" i="120"/>
  <c r="F73" i="120" s="1"/>
  <c r="E71" i="120"/>
  <c r="F71" i="120"/>
  <c r="E72" i="120"/>
  <c r="F72" i="120"/>
  <c r="D92" i="120"/>
  <c r="E92" i="120"/>
  <c r="F92" i="120"/>
  <c r="G92" i="120"/>
  <c r="D93" i="120"/>
  <c r="E93" i="120"/>
  <c r="F93" i="120"/>
  <c r="G93" i="120"/>
  <c r="D94" i="120"/>
  <c r="E94" i="120"/>
  <c r="F94" i="120"/>
  <c r="G94" i="120"/>
  <c r="E88" i="120"/>
  <c r="E84" i="120"/>
  <c r="F84" i="120"/>
  <c r="E85" i="120"/>
  <c r="F85" i="120"/>
  <c r="E86" i="120"/>
  <c r="F86" i="120"/>
  <c r="E87" i="120"/>
  <c r="F87" i="120"/>
  <c r="D107" i="120"/>
  <c r="E107" i="120"/>
  <c r="F107" i="120"/>
  <c r="G107" i="120"/>
  <c r="D108" i="120"/>
  <c r="E108" i="120"/>
  <c r="F108" i="120"/>
  <c r="G108" i="120"/>
  <c r="D109" i="120"/>
  <c r="E109" i="120"/>
  <c r="F109" i="120"/>
  <c r="G109" i="120"/>
  <c r="E99" i="120"/>
  <c r="F99" i="120"/>
  <c r="E100" i="120"/>
  <c r="E103" i="120" s="1"/>
  <c r="F100" i="120"/>
  <c r="E101" i="120"/>
  <c r="F101" i="120"/>
  <c r="E102" i="120"/>
  <c r="F102" i="120"/>
  <c r="D122" i="120"/>
  <c r="E122" i="120"/>
  <c r="F122" i="120"/>
  <c r="G122" i="120"/>
  <c r="D123" i="120"/>
  <c r="E123" i="120"/>
  <c r="F123" i="120"/>
  <c r="G123" i="120"/>
  <c r="D124" i="120"/>
  <c r="E124" i="120"/>
  <c r="F124" i="120"/>
  <c r="G124" i="120"/>
  <c r="E118" i="120"/>
  <c r="E114" i="120"/>
  <c r="F114" i="120"/>
  <c r="G114" i="120"/>
  <c r="E115" i="120"/>
  <c r="F115" i="120"/>
  <c r="G115" i="120"/>
  <c r="E116" i="120"/>
  <c r="F116" i="120"/>
  <c r="G116" i="120"/>
  <c r="E117" i="120"/>
  <c r="F117" i="120"/>
  <c r="G117" i="120"/>
  <c r="Q24" i="120"/>
  <c r="G118" i="120"/>
  <c r="G103" i="120"/>
  <c r="G99" i="120"/>
  <c r="G100" i="120"/>
  <c r="G101" i="120"/>
  <c r="G102" i="120"/>
  <c r="G88" i="120"/>
  <c r="G84" i="120"/>
  <c r="G85" i="120"/>
  <c r="G86" i="120"/>
  <c r="G87" i="120"/>
  <c r="G69" i="120"/>
  <c r="G70" i="120"/>
  <c r="G71" i="120"/>
  <c r="G72" i="120"/>
  <c r="G58" i="120"/>
  <c r="G54" i="120"/>
  <c r="G55" i="120"/>
  <c r="G56" i="120"/>
  <c r="G57" i="120"/>
  <c r="G43" i="120"/>
  <c r="G39" i="120"/>
  <c r="G40" i="120"/>
  <c r="G41" i="120"/>
  <c r="G42" i="120"/>
  <c r="F103" i="120" l="1"/>
  <c r="C121" i="151"/>
  <c r="D121" i="151"/>
  <c r="E121" i="151"/>
  <c r="F121" i="151"/>
  <c r="G121" i="151"/>
  <c r="H121" i="151"/>
  <c r="I121" i="151"/>
  <c r="J121" i="151"/>
  <c r="K121" i="151"/>
  <c r="L121" i="151"/>
  <c r="M121" i="151"/>
  <c r="N121" i="151"/>
  <c r="O121" i="151"/>
  <c r="P121" i="151"/>
  <c r="Q121" i="151"/>
  <c r="R121" i="151"/>
  <c r="S121" i="151"/>
  <c r="T121" i="151"/>
  <c r="C122" i="151"/>
  <c r="D122" i="151"/>
  <c r="E122" i="151"/>
  <c r="F122" i="151"/>
  <c r="G122" i="151"/>
  <c r="H122" i="151"/>
  <c r="I122" i="151"/>
  <c r="J122" i="151"/>
  <c r="K122" i="151"/>
  <c r="L122" i="151"/>
  <c r="M122" i="151"/>
  <c r="N122" i="151"/>
  <c r="O122" i="151"/>
  <c r="P122" i="151"/>
  <c r="Q122" i="151"/>
  <c r="R122" i="151"/>
  <c r="S122" i="151"/>
  <c r="T122" i="151"/>
  <c r="C123" i="151"/>
  <c r="D123" i="151"/>
  <c r="E123" i="151"/>
  <c r="F123" i="151"/>
  <c r="G123" i="151"/>
  <c r="H123" i="151"/>
  <c r="I123" i="151"/>
  <c r="J123" i="151"/>
  <c r="K123" i="151"/>
  <c r="L123" i="151"/>
  <c r="M123" i="151"/>
  <c r="N123" i="151"/>
  <c r="O123" i="151"/>
  <c r="P123" i="151"/>
  <c r="Q123" i="151"/>
  <c r="R123" i="151"/>
  <c r="S123" i="151"/>
  <c r="T123" i="151"/>
  <c r="C124" i="151"/>
  <c r="D124" i="151"/>
  <c r="E124" i="151"/>
  <c r="F124" i="151"/>
  <c r="G124" i="151"/>
  <c r="H124" i="151"/>
  <c r="I124" i="151"/>
  <c r="J124" i="151"/>
  <c r="K124" i="151"/>
  <c r="L124" i="151"/>
  <c r="M124" i="151"/>
  <c r="N124" i="151"/>
  <c r="O124" i="151"/>
  <c r="P124" i="151"/>
  <c r="Q124" i="151"/>
  <c r="R124" i="151"/>
  <c r="S124" i="151"/>
  <c r="T124" i="151"/>
  <c r="C125" i="151"/>
  <c r="D125" i="151"/>
  <c r="E125" i="151"/>
  <c r="F125" i="151"/>
  <c r="G125" i="151"/>
  <c r="H125" i="151"/>
  <c r="I125" i="151"/>
  <c r="J125" i="151"/>
  <c r="K125" i="151"/>
  <c r="L125" i="151"/>
  <c r="M125" i="151"/>
  <c r="N125" i="151"/>
  <c r="O125" i="151"/>
  <c r="P125" i="151"/>
  <c r="Q125" i="151"/>
  <c r="R125" i="151"/>
  <c r="S125" i="151"/>
  <c r="T125" i="151"/>
  <c r="C126" i="151"/>
  <c r="D126" i="151"/>
  <c r="E126" i="151"/>
  <c r="F126" i="151"/>
  <c r="G126" i="151"/>
  <c r="H126" i="151"/>
  <c r="I126" i="151"/>
  <c r="J126" i="151"/>
  <c r="K126" i="151"/>
  <c r="L126" i="151"/>
  <c r="M126" i="151"/>
  <c r="N126" i="151"/>
  <c r="O126" i="151"/>
  <c r="P126" i="151"/>
  <c r="Q126" i="151"/>
  <c r="R126" i="151"/>
  <c r="S126" i="151"/>
  <c r="T126" i="151"/>
  <c r="C127" i="151"/>
  <c r="D127" i="151"/>
  <c r="E127" i="151"/>
  <c r="F127" i="151"/>
  <c r="G127" i="151"/>
  <c r="H127" i="151"/>
  <c r="I127" i="151"/>
  <c r="J127" i="151"/>
  <c r="K127" i="151"/>
  <c r="L127" i="151"/>
  <c r="M127" i="151"/>
  <c r="N127" i="151"/>
  <c r="O127" i="151"/>
  <c r="P127" i="151"/>
  <c r="Q127" i="151"/>
  <c r="R127" i="151"/>
  <c r="S127" i="151"/>
  <c r="T127" i="151"/>
  <c r="C128" i="151"/>
  <c r="D128" i="151"/>
  <c r="E128" i="151"/>
  <c r="F128" i="151"/>
  <c r="G128" i="151"/>
  <c r="H128" i="151"/>
  <c r="I128" i="151"/>
  <c r="J128" i="151"/>
  <c r="K128" i="151"/>
  <c r="L128" i="151"/>
  <c r="M128" i="151"/>
  <c r="N128" i="151"/>
  <c r="O128" i="151"/>
  <c r="P128" i="151"/>
  <c r="Q128" i="151"/>
  <c r="R128" i="151"/>
  <c r="S128" i="151"/>
  <c r="T128" i="151"/>
  <c r="C129" i="151"/>
  <c r="D129" i="151"/>
  <c r="E129" i="151"/>
  <c r="F129" i="151"/>
  <c r="G129" i="151"/>
  <c r="H129" i="151"/>
  <c r="I129" i="151"/>
  <c r="J129" i="151"/>
  <c r="K129" i="151"/>
  <c r="L129" i="151"/>
  <c r="M129" i="151"/>
  <c r="N129" i="151"/>
  <c r="O129" i="151"/>
  <c r="P129" i="151"/>
  <c r="Q129" i="151"/>
  <c r="R129" i="151"/>
  <c r="S129" i="151"/>
  <c r="T129" i="151"/>
  <c r="C130" i="151"/>
  <c r="D130" i="151"/>
  <c r="E130" i="151"/>
  <c r="F130" i="151"/>
  <c r="G130" i="151"/>
  <c r="H130" i="151"/>
  <c r="I130" i="151"/>
  <c r="J130" i="151"/>
  <c r="K130" i="151"/>
  <c r="L130" i="151"/>
  <c r="M130" i="151"/>
  <c r="N130" i="151"/>
  <c r="O130" i="151"/>
  <c r="P130" i="151"/>
  <c r="Q130" i="151"/>
  <c r="R130" i="151"/>
  <c r="S130" i="151"/>
  <c r="T130" i="151"/>
  <c r="C131" i="151"/>
  <c r="D131" i="151"/>
  <c r="E131" i="151"/>
  <c r="F131" i="151"/>
  <c r="G131" i="151"/>
  <c r="H131" i="151"/>
  <c r="I131" i="151"/>
  <c r="J131" i="151"/>
  <c r="K131" i="151"/>
  <c r="L131" i="151"/>
  <c r="M131" i="151"/>
  <c r="N131" i="151"/>
  <c r="O131" i="151"/>
  <c r="P131" i="151"/>
  <c r="Q131" i="151"/>
  <c r="R131" i="151"/>
  <c r="S131" i="151"/>
  <c r="T131" i="151"/>
  <c r="C132" i="151"/>
  <c r="D132" i="151"/>
  <c r="E132" i="151"/>
  <c r="F132" i="151"/>
  <c r="G132" i="151"/>
  <c r="H132" i="151"/>
  <c r="I132" i="151"/>
  <c r="J132" i="151"/>
  <c r="K132" i="151"/>
  <c r="L132" i="151"/>
  <c r="M132" i="151"/>
  <c r="N132" i="151"/>
  <c r="O132" i="151"/>
  <c r="P132" i="151"/>
  <c r="Q132" i="151"/>
  <c r="R132" i="151"/>
  <c r="S132" i="151"/>
  <c r="T132" i="151"/>
  <c r="C133" i="151"/>
  <c r="D133" i="151"/>
  <c r="E133" i="151"/>
  <c r="F133" i="151"/>
  <c r="G133" i="151"/>
  <c r="H133" i="151"/>
  <c r="I133" i="151"/>
  <c r="J133" i="151"/>
  <c r="K133" i="151"/>
  <c r="L133" i="151"/>
  <c r="M133" i="151"/>
  <c r="N133" i="151"/>
  <c r="O133" i="151"/>
  <c r="P133" i="151"/>
  <c r="Q133" i="151"/>
  <c r="R133" i="151"/>
  <c r="S133" i="151"/>
  <c r="T133" i="151"/>
  <c r="D120" i="151"/>
  <c r="E120" i="151"/>
  <c r="F120" i="151"/>
  <c r="G120" i="151"/>
  <c r="H120" i="151"/>
  <c r="I120" i="151"/>
  <c r="J120" i="151"/>
  <c r="K120" i="151"/>
  <c r="L120" i="151"/>
  <c r="M120" i="151"/>
  <c r="N120" i="151"/>
  <c r="O120" i="151"/>
  <c r="P120" i="151"/>
  <c r="Q120" i="151"/>
  <c r="R120" i="151"/>
  <c r="S120" i="151"/>
  <c r="T120" i="151"/>
  <c r="C120" i="151"/>
  <c r="C99" i="151"/>
  <c r="D99" i="151"/>
  <c r="E99" i="151"/>
  <c r="F99" i="151"/>
  <c r="G99" i="151"/>
  <c r="H99" i="151"/>
  <c r="I99" i="151"/>
  <c r="J99" i="151"/>
  <c r="K99" i="151"/>
  <c r="L99" i="151"/>
  <c r="M99" i="151"/>
  <c r="N99" i="151"/>
  <c r="O99" i="151"/>
  <c r="P99" i="151"/>
  <c r="Q99" i="151"/>
  <c r="R99" i="151"/>
  <c r="S99" i="151"/>
  <c r="C100" i="151"/>
  <c r="D100" i="151"/>
  <c r="E100" i="151"/>
  <c r="F100" i="151"/>
  <c r="G100" i="151"/>
  <c r="H100" i="151"/>
  <c r="I100" i="151"/>
  <c r="J100" i="151"/>
  <c r="K100" i="151"/>
  <c r="M100" i="151"/>
  <c r="O100" i="151"/>
  <c r="P100" i="151"/>
  <c r="Q100" i="151"/>
  <c r="R100" i="151"/>
  <c r="S100" i="151"/>
  <c r="C101" i="151"/>
  <c r="D101" i="151"/>
  <c r="E101" i="151"/>
  <c r="F101" i="151"/>
  <c r="G101" i="151"/>
  <c r="H101" i="151"/>
  <c r="I101" i="151"/>
  <c r="J101" i="151"/>
  <c r="K101" i="151"/>
  <c r="L101" i="151"/>
  <c r="M101" i="151"/>
  <c r="N101" i="151"/>
  <c r="O101" i="151"/>
  <c r="P101" i="151"/>
  <c r="Q101" i="151"/>
  <c r="R101" i="151"/>
  <c r="S101" i="151"/>
  <c r="C102" i="151"/>
  <c r="D102" i="151"/>
  <c r="E102" i="151"/>
  <c r="F102" i="151"/>
  <c r="G102" i="151"/>
  <c r="H102" i="151"/>
  <c r="I102" i="151"/>
  <c r="J102" i="151"/>
  <c r="K102" i="151"/>
  <c r="M102" i="151"/>
  <c r="N102" i="151"/>
  <c r="O102" i="151"/>
  <c r="P102" i="151"/>
  <c r="Q102" i="151"/>
  <c r="R102" i="151"/>
  <c r="S102" i="151"/>
  <c r="C103" i="151"/>
  <c r="D103" i="151"/>
  <c r="E103" i="151"/>
  <c r="F103" i="151"/>
  <c r="G103" i="151"/>
  <c r="H103" i="151"/>
  <c r="I103" i="151"/>
  <c r="J103" i="151"/>
  <c r="K103" i="151"/>
  <c r="L103" i="151"/>
  <c r="M103" i="151"/>
  <c r="N103" i="151"/>
  <c r="O103" i="151"/>
  <c r="P103" i="151"/>
  <c r="Q103" i="151"/>
  <c r="R103" i="151"/>
  <c r="S103" i="151"/>
  <c r="C104" i="151"/>
  <c r="D104" i="151"/>
  <c r="E104" i="151"/>
  <c r="F104" i="151"/>
  <c r="G104" i="151"/>
  <c r="H104" i="151"/>
  <c r="I104" i="151"/>
  <c r="J104" i="151"/>
  <c r="K104" i="151"/>
  <c r="L104" i="151"/>
  <c r="M104" i="151"/>
  <c r="N104" i="151"/>
  <c r="O104" i="151"/>
  <c r="P104" i="151"/>
  <c r="Q104" i="151"/>
  <c r="R104" i="151"/>
  <c r="S104" i="151"/>
  <c r="C105" i="151"/>
  <c r="D105" i="151"/>
  <c r="E105" i="151"/>
  <c r="F105" i="151"/>
  <c r="G105" i="151"/>
  <c r="H105" i="151"/>
  <c r="I105" i="151"/>
  <c r="J105" i="151"/>
  <c r="K105" i="151"/>
  <c r="L105" i="151"/>
  <c r="M105" i="151"/>
  <c r="N105" i="151"/>
  <c r="O105" i="151"/>
  <c r="P105" i="151"/>
  <c r="Q105" i="151"/>
  <c r="R105" i="151"/>
  <c r="S105" i="151"/>
  <c r="C106" i="151"/>
  <c r="D106" i="151"/>
  <c r="E106" i="151"/>
  <c r="F106" i="151"/>
  <c r="G106" i="151"/>
  <c r="H106" i="151"/>
  <c r="I106" i="151"/>
  <c r="J106" i="151"/>
  <c r="K106" i="151"/>
  <c r="L106" i="151"/>
  <c r="M106" i="151"/>
  <c r="N106" i="151"/>
  <c r="O106" i="151"/>
  <c r="P106" i="151"/>
  <c r="Q106" i="151"/>
  <c r="R106" i="151"/>
  <c r="S106" i="151"/>
  <c r="C107" i="151"/>
  <c r="D107" i="151"/>
  <c r="E107" i="151"/>
  <c r="F107" i="151"/>
  <c r="G107" i="151"/>
  <c r="H107" i="151"/>
  <c r="I107" i="151"/>
  <c r="J107" i="151"/>
  <c r="K107" i="151"/>
  <c r="L107" i="151"/>
  <c r="M107" i="151"/>
  <c r="N107" i="151"/>
  <c r="O107" i="151"/>
  <c r="P107" i="151"/>
  <c r="Q107" i="151"/>
  <c r="R107" i="151"/>
  <c r="S107" i="151"/>
  <c r="C108" i="151"/>
  <c r="D108" i="151"/>
  <c r="E108" i="151"/>
  <c r="F108" i="151"/>
  <c r="G108" i="151"/>
  <c r="H108" i="151"/>
  <c r="I108" i="151"/>
  <c r="J108" i="151"/>
  <c r="K108" i="151"/>
  <c r="L108" i="151"/>
  <c r="M108" i="151"/>
  <c r="N108" i="151"/>
  <c r="O108" i="151"/>
  <c r="P108" i="151"/>
  <c r="Q108" i="151"/>
  <c r="R108" i="151"/>
  <c r="S108" i="151"/>
  <c r="C109" i="151"/>
  <c r="D109" i="151"/>
  <c r="E109" i="151"/>
  <c r="F109" i="151"/>
  <c r="G109" i="151"/>
  <c r="H109" i="151"/>
  <c r="I109" i="151"/>
  <c r="J109" i="151"/>
  <c r="K109" i="151"/>
  <c r="L109" i="151"/>
  <c r="M109" i="151"/>
  <c r="N109" i="151"/>
  <c r="O109" i="151"/>
  <c r="P109" i="151"/>
  <c r="Q109" i="151"/>
  <c r="R109" i="151"/>
  <c r="S109" i="151"/>
  <c r="C110" i="151"/>
  <c r="D110" i="151"/>
  <c r="E110" i="151"/>
  <c r="F110" i="151"/>
  <c r="G110" i="151"/>
  <c r="H110" i="151"/>
  <c r="I110" i="151"/>
  <c r="J110" i="151"/>
  <c r="K110" i="151"/>
  <c r="L110" i="151"/>
  <c r="M110" i="151"/>
  <c r="N110" i="151"/>
  <c r="O110" i="151"/>
  <c r="P110" i="151"/>
  <c r="Q110" i="151"/>
  <c r="R110" i="151"/>
  <c r="S110" i="151"/>
  <c r="C111" i="151"/>
  <c r="D111" i="151"/>
  <c r="E111" i="151"/>
  <c r="F111" i="151"/>
  <c r="G111" i="151"/>
  <c r="H111" i="151"/>
  <c r="I111" i="151"/>
  <c r="J111" i="151"/>
  <c r="K111" i="151"/>
  <c r="L111" i="151"/>
  <c r="M111" i="151"/>
  <c r="N111" i="151"/>
  <c r="O111" i="151"/>
  <c r="P111" i="151"/>
  <c r="Q111" i="151"/>
  <c r="R111" i="151"/>
  <c r="S111" i="151"/>
  <c r="D98" i="151"/>
  <c r="E98" i="151"/>
  <c r="F98" i="151"/>
  <c r="G98" i="151"/>
  <c r="H98" i="151"/>
  <c r="I98" i="151"/>
  <c r="J98" i="151"/>
  <c r="K98" i="151"/>
  <c r="L98" i="151"/>
  <c r="M98" i="151"/>
  <c r="N98" i="151"/>
  <c r="O98" i="151"/>
  <c r="P98" i="151"/>
  <c r="Q98" i="151"/>
  <c r="R98" i="151"/>
  <c r="S98" i="151"/>
  <c r="C98" i="151"/>
  <c r="C77" i="151"/>
  <c r="D77" i="151"/>
  <c r="E77" i="151"/>
  <c r="F77" i="151"/>
  <c r="G77" i="151"/>
  <c r="H77" i="151"/>
  <c r="I77" i="151"/>
  <c r="J77" i="151"/>
  <c r="K77" i="151"/>
  <c r="L77" i="151"/>
  <c r="M77" i="151"/>
  <c r="N77" i="151"/>
  <c r="C78" i="151"/>
  <c r="D78" i="151"/>
  <c r="E78" i="151"/>
  <c r="F78" i="151"/>
  <c r="G78" i="151"/>
  <c r="H78" i="151"/>
  <c r="I78" i="151"/>
  <c r="J78" i="151"/>
  <c r="K78" i="151"/>
  <c r="L78" i="151"/>
  <c r="M78" i="151"/>
  <c r="N78" i="151"/>
  <c r="C79" i="151"/>
  <c r="D79" i="151"/>
  <c r="E79" i="151"/>
  <c r="F79" i="151"/>
  <c r="G79" i="151"/>
  <c r="H79" i="151"/>
  <c r="I79" i="151"/>
  <c r="J79" i="151"/>
  <c r="K79" i="151"/>
  <c r="L79" i="151"/>
  <c r="M79" i="151"/>
  <c r="N79" i="151"/>
  <c r="C80" i="151"/>
  <c r="D80" i="151"/>
  <c r="E80" i="151"/>
  <c r="F80" i="151"/>
  <c r="G80" i="151"/>
  <c r="H80" i="151"/>
  <c r="I80" i="151"/>
  <c r="J80" i="151"/>
  <c r="K80" i="151"/>
  <c r="L80" i="151"/>
  <c r="M80" i="151"/>
  <c r="N80" i="151"/>
  <c r="C81" i="151"/>
  <c r="D81" i="151"/>
  <c r="E81" i="151"/>
  <c r="F81" i="151"/>
  <c r="G81" i="151"/>
  <c r="H81" i="151"/>
  <c r="I81" i="151"/>
  <c r="J81" i="151"/>
  <c r="K81" i="151"/>
  <c r="L81" i="151"/>
  <c r="M81" i="151"/>
  <c r="N81" i="151"/>
  <c r="C82" i="151"/>
  <c r="D82" i="151"/>
  <c r="E82" i="151"/>
  <c r="F82" i="151"/>
  <c r="G82" i="151"/>
  <c r="H82" i="151"/>
  <c r="I82" i="151"/>
  <c r="J82" i="151"/>
  <c r="K82" i="151"/>
  <c r="L82" i="151"/>
  <c r="M82" i="151"/>
  <c r="N82" i="151"/>
  <c r="C83" i="151"/>
  <c r="D83" i="151"/>
  <c r="E83" i="151"/>
  <c r="F83" i="151"/>
  <c r="G83" i="151"/>
  <c r="H83" i="151"/>
  <c r="I83" i="151"/>
  <c r="J83" i="151"/>
  <c r="K83" i="151"/>
  <c r="L83" i="151"/>
  <c r="M83" i="151"/>
  <c r="N83" i="151"/>
  <c r="C84" i="151"/>
  <c r="D84" i="151"/>
  <c r="E84" i="151"/>
  <c r="F84" i="151"/>
  <c r="G84" i="151"/>
  <c r="H84" i="151"/>
  <c r="I84" i="151"/>
  <c r="J84" i="151"/>
  <c r="K84" i="151"/>
  <c r="L84" i="151"/>
  <c r="M84" i="151"/>
  <c r="N84" i="151"/>
  <c r="C85" i="151"/>
  <c r="D85" i="151"/>
  <c r="E85" i="151"/>
  <c r="F85" i="151"/>
  <c r="G85" i="151"/>
  <c r="H85" i="151"/>
  <c r="I85" i="151"/>
  <c r="J85" i="151"/>
  <c r="K85" i="151"/>
  <c r="L85" i="151"/>
  <c r="M85" i="151"/>
  <c r="N85" i="151"/>
  <c r="C86" i="151"/>
  <c r="D86" i="151"/>
  <c r="E86" i="151"/>
  <c r="F86" i="151"/>
  <c r="G86" i="151"/>
  <c r="H86" i="151"/>
  <c r="I86" i="151"/>
  <c r="J86" i="151"/>
  <c r="K86" i="151"/>
  <c r="L86" i="151"/>
  <c r="M86" i="151"/>
  <c r="N86" i="151"/>
  <c r="C87" i="151"/>
  <c r="D87" i="151"/>
  <c r="E87" i="151"/>
  <c r="F87" i="151"/>
  <c r="G87" i="151"/>
  <c r="H87" i="151"/>
  <c r="I87" i="151"/>
  <c r="J87" i="151"/>
  <c r="K87" i="151"/>
  <c r="L87" i="151"/>
  <c r="M87" i="151"/>
  <c r="N87" i="151"/>
  <c r="C88" i="151"/>
  <c r="D88" i="151"/>
  <c r="E88" i="151"/>
  <c r="F88" i="151"/>
  <c r="G88" i="151"/>
  <c r="H88" i="151"/>
  <c r="I88" i="151"/>
  <c r="J88" i="151"/>
  <c r="K88" i="151"/>
  <c r="L88" i="151"/>
  <c r="M88" i="151"/>
  <c r="N88" i="151"/>
  <c r="C89" i="151"/>
  <c r="D89" i="151"/>
  <c r="E89" i="151"/>
  <c r="F89" i="151"/>
  <c r="G89" i="151"/>
  <c r="H89" i="151"/>
  <c r="I89" i="151"/>
  <c r="J89" i="151"/>
  <c r="K89" i="151"/>
  <c r="L89" i="151"/>
  <c r="M89" i="151"/>
  <c r="N89" i="151"/>
  <c r="D76" i="151"/>
  <c r="E76" i="151"/>
  <c r="F76" i="151"/>
  <c r="G76" i="151"/>
  <c r="H76" i="151"/>
  <c r="I76" i="151"/>
  <c r="J76" i="151"/>
  <c r="K76" i="151"/>
  <c r="L76" i="151"/>
  <c r="M76" i="151"/>
  <c r="N76" i="151"/>
  <c r="C76" i="151"/>
  <c r="C55" i="151"/>
  <c r="D55" i="151"/>
  <c r="E55" i="151"/>
  <c r="F55" i="151"/>
  <c r="G55" i="151"/>
  <c r="H55" i="151"/>
  <c r="I55" i="151"/>
  <c r="J55" i="151"/>
  <c r="K55" i="151"/>
  <c r="C56" i="151"/>
  <c r="D56" i="151"/>
  <c r="E56" i="151"/>
  <c r="F56" i="151"/>
  <c r="G56" i="151"/>
  <c r="H56" i="151"/>
  <c r="I56" i="151"/>
  <c r="J56" i="151"/>
  <c r="K56" i="151"/>
  <c r="C57" i="151"/>
  <c r="D57" i="151"/>
  <c r="E57" i="151"/>
  <c r="F57" i="151"/>
  <c r="G57" i="151"/>
  <c r="H57" i="151"/>
  <c r="I57" i="151"/>
  <c r="J57" i="151"/>
  <c r="K57" i="151"/>
  <c r="C58" i="151"/>
  <c r="D58" i="151"/>
  <c r="E58" i="151"/>
  <c r="F58" i="151"/>
  <c r="G58" i="151"/>
  <c r="H58" i="151"/>
  <c r="I58" i="151"/>
  <c r="J58" i="151"/>
  <c r="K58" i="151"/>
  <c r="C59" i="151"/>
  <c r="D59" i="151"/>
  <c r="E59" i="151"/>
  <c r="F59" i="151"/>
  <c r="G59" i="151"/>
  <c r="H59" i="151"/>
  <c r="I59" i="151"/>
  <c r="J59" i="151"/>
  <c r="K59" i="151"/>
  <c r="C60" i="151"/>
  <c r="D60" i="151"/>
  <c r="E60" i="151"/>
  <c r="F60" i="151"/>
  <c r="G60" i="151"/>
  <c r="H60" i="151"/>
  <c r="I60" i="151"/>
  <c r="J60" i="151"/>
  <c r="K60" i="151"/>
  <c r="C61" i="151"/>
  <c r="D61" i="151"/>
  <c r="E61" i="151"/>
  <c r="F61" i="151"/>
  <c r="G61" i="151"/>
  <c r="H61" i="151"/>
  <c r="I61" i="151"/>
  <c r="J61" i="151"/>
  <c r="K61" i="151"/>
  <c r="C62" i="151"/>
  <c r="D62" i="151"/>
  <c r="E62" i="151"/>
  <c r="F62" i="151"/>
  <c r="G62" i="151"/>
  <c r="H62" i="151"/>
  <c r="I62" i="151"/>
  <c r="J62" i="151"/>
  <c r="K62" i="151"/>
  <c r="C63" i="151"/>
  <c r="D63" i="151"/>
  <c r="E63" i="151"/>
  <c r="F63" i="151"/>
  <c r="G63" i="151"/>
  <c r="H63" i="151"/>
  <c r="I63" i="151"/>
  <c r="J63" i="151"/>
  <c r="K63" i="151"/>
  <c r="C64" i="151"/>
  <c r="D64" i="151"/>
  <c r="E64" i="151"/>
  <c r="F64" i="151"/>
  <c r="G64" i="151"/>
  <c r="H64" i="151"/>
  <c r="I64" i="151"/>
  <c r="J64" i="151"/>
  <c r="K64" i="151"/>
  <c r="C65" i="151"/>
  <c r="D65" i="151"/>
  <c r="E65" i="151"/>
  <c r="F65" i="151"/>
  <c r="G65" i="151"/>
  <c r="H65" i="151"/>
  <c r="I65" i="151"/>
  <c r="J65" i="151"/>
  <c r="K65" i="151"/>
  <c r="C66" i="151"/>
  <c r="D66" i="151"/>
  <c r="E66" i="151"/>
  <c r="F66" i="151"/>
  <c r="G66" i="151"/>
  <c r="H66" i="151"/>
  <c r="I66" i="151"/>
  <c r="J66" i="151"/>
  <c r="K66" i="151"/>
  <c r="C67" i="151"/>
  <c r="D67" i="151"/>
  <c r="E67" i="151"/>
  <c r="F67" i="151"/>
  <c r="G67" i="151"/>
  <c r="H67" i="151"/>
  <c r="I67" i="151"/>
  <c r="J67" i="151"/>
  <c r="K67" i="151"/>
  <c r="D54" i="151"/>
  <c r="E54" i="151"/>
  <c r="F54" i="151"/>
  <c r="G54" i="151"/>
  <c r="H54" i="151"/>
  <c r="I54" i="151"/>
  <c r="J54" i="151"/>
  <c r="K54" i="151"/>
  <c r="C54" i="151"/>
  <c r="C33" i="151"/>
  <c r="D33" i="151"/>
  <c r="E33" i="151"/>
  <c r="F33" i="151"/>
  <c r="G33" i="151"/>
  <c r="H33" i="151"/>
  <c r="I33" i="151"/>
  <c r="J33" i="151"/>
  <c r="K33" i="151"/>
  <c r="C34" i="151"/>
  <c r="D34" i="151"/>
  <c r="E34" i="151"/>
  <c r="F34" i="151"/>
  <c r="G34" i="151"/>
  <c r="H34" i="151"/>
  <c r="I34" i="151"/>
  <c r="J34" i="151"/>
  <c r="K34" i="151"/>
  <c r="C35" i="151"/>
  <c r="D35" i="151"/>
  <c r="E35" i="151"/>
  <c r="F35" i="151"/>
  <c r="G35" i="151"/>
  <c r="H35" i="151"/>
  <c r="I35" i="151"/>
  <c r="J35" i="151"/>
  <c r="K35" i="151"/>
  <c r="C36" i="151"/>
  <c r="D36" i="151"/>
  <c r="E36" i="151"/>
  <c r="F36" i="151"/>
  <c r="G36" i="151"/>
  <c r="H36" i="151"/>
  <c r="I36" i="151"/>
  <c r="J36" i="151"/>
  <c r="K36" i="151"/>
  <c r="C37" i="151"/>
  <c r="D37" i="151"/>
  <c r="E37" i="151"/>
  <c r="F37" i="151"/>
  <c r="G37" i="151"/>
  <c r="H37" i="151"/>
  <c r="I37" i="151"/>
  <c r="J37" i="151"/>
  <c r="K37" i="151"/>
  <c r="C38" i="151"/>
  <c r="D38" i="151"/>
  <c r="E38" i="151"/>
  <c r="F38" i="151"/>
  <c r="G38" i="151"/>
  <c r="H38" i="151"/>
  <c r="I38" i="151"/>
  <c r="J38" i="151"/>
  <c r="K38" i="151"/>
  <c r="C39" i="151"/>
  <c r="D39" i="151"/>
  <c r="E39" i="151"/>
  <c r="F39" i="151"/>
  <c r="G39" i="151"/>
  <c r="H39" i="151"/>
  <c r="I39" i="151"/>
  <c r="J39" i="151"/>
  <c r="K39" i="151"/>
  <c r="C40" i="151"/>
  <c r="D40" i="151"/>
  <c r="E40" i="151"/>
  <c r="F40" i="151"/>
  <c r="G40" i="151"/>
  <c r="H40" i="151"/>
  <c r="I40" i="151"/>
  <c r="J40" i="151"/>
  <c r="K40" i="151"/>
  <c r="C41" i="151"/>
  <c r="D41" i="151"/>
  <c r="E41" i="151"/>
  <c r="F41" i="151"/>
  <c r="G41" i="151"/>
  <c r="H41" i="151"/>
  <c r="I41" i="151"/>
  <c r="J41" i="151"/>
  <c r="K41" i="151"/>
  <c r="C42" i="151"/>
  <c r="D42" i="151"/>
  <c r="E42" i="151"/>
  <c r="F42" i="151"/>
  <c r="G42" i="151"/>
  <c r="H42" i="151"/>
  <c r="I42" i="151"/>
  <c r="J42" i="151"/>
  <c r="K42" i="151"/>
  <c r="C43" i="151"/>
  <c r="D43" i="151"/>
  <c r="E43" i="151"/>
  <c r="F43" i="151"/>
  <c r="G43" i="151"/>
  <c r="H43" i="151"/>
  <c r="I43" i="151"/>
  <c r="J43" i="151"/>
  <c r="K43" i="151"/>
  <c r="C44" i="151"/>
  <c r="D44" i="151"/>
  <c r="E44" i="151"/>
  <c r="F44" i="151"/>
  <c r="G44" i="151"/>
  <c r="H44" i="151"/>
  <c r="I44" i="151"/>
  <c r="J44" i="151"/>
  <c r="K44" i="151"/>
  <c r="C45" i="151"/>
  <c r="D45" i="151"/>
  <c r="E45" i="151"/>
  <c r="F45" i="151"/>
  <c r="G45" i="151"/>
  <c r="H45" i="151"/>
  <c r="I45" i="151"/>
  <c r="J45" i="151"/>
  <c r="K45" i="151"/>
  <c r="D32" i="151"/>
  <c r="E32" i="151"/>
  <c r="F32" i="151"/>
  <c r="G32" i="151"/>
  <c r="H32" i="151"/>
  <c r="I32" i="151"/>
  <c r="J32" i="151"/>
  <c r="K32" i="151"/>
  <c r="C32" i="151"/>
  <c r="C11" i="151"/>
  <c r="D11" i="151"/>
  <c r="E11" i="151"/>
  <c r="F11" i="151"/>
  <c r="G11" i="151"/>
  <c r="H11" i="151"/>
  <c r="I11" i="151"/>
  <c r="J11" i="151"/>
  <c r="K11" i="151"/>
  <c r="L11" i="151"/>
  <c r="M11" i="151"/>
  <c r="N11" i="151"/>
  <c r="C12" i="151"/>
  <c r="D12" i="151"/>
  <c r="E12" i="151"/>
  <c r="F12" i="151"/>
  <c r="G12" i="151"/>
  <c r="H12" i="151"/>
  <c r="I12" i="151"/>
  <c r="J12" i="151"/>
  <c r="K12" i="151"/>
  <c r="L12" i="151"/>
  <c r="M12" i="151"/>
  <c r="N12" i="151"/>
  <c r="C13" i="151"/>
  <c r="D13" i="151"/>
  <c r="E13" i="151"/>
  <c r="F13" i="151"/>
  <c r="G13" i="151"/>
  <c r="H13" i="151"/>
  <c r="I13" i="151"/>
  <c r="J13" i="151"/>
  <c r="K13" i="151"/>
  <c r="L13" i="151"/>
  <c r="M13" i="151"/>
  <c r="N13" i="151"/>
  <c r="C14" i="151"/>
  <c r="D14" i="151"/>
  <c r="E14" i="151"/>
  <c r="F14" i="151"/>
  <c r="G14" i="151"/>
  <c r="H14" i="151"/>
  <c r="I14" i="151"/>
  <c r="J14" i="151"/>
  <c r="K14" i="151"/>
  <c r="L14" i="151"/>
  <c r="M14" i="151"/>
  <c r="N14" i="151"/>
  <c r="C15" i="151"/>
  <c r="D15" i="151"/>
  <c r="E15" i="151"/>
  <c r="F15" i="151"/>
  <c r="G15" i="151"/>
  <c r="H15" i="151"/>
  <c r="I15" i="151"/>
  <c r="J15" i="151"/>
  <c r="K15" i="151"/>
  <c r="L15" i="151"/>
  <c r="M15" i="151"/>
  <c r="N15" i="151"/>
  <c r="C16" i="151"/>
  <c r="D16" i="151"/>
  <c r="E16" i="151"/>
  <c r="F16" i="151"/>
  <c r="G16" i="151"/>
  <c r="H16" i="151"/>
  <c r="I16" i="151"/>
  <c r="J16" i="151"/>
  <c r="K16" i="151"/>
  <c r="L16" i="151"/>
  <c r="M16" i="151"/>
  <c r="N16" i="151"/>
  <c r="C17" i="151"/>
  <c r="D17" i="151"/>
  <c r="E17" i="151"/>
  <c r="F17" i="151"/>
  <c r="G17" i="151"/>
  <c r="H17" i="151"/>
  <c r="I17" i="151"/>
  <c r="J17" i="151"/>
  <c r="K17" i="151"/>
  <c r="L17" i="151"/>
  <c r="M17" i="151"/>
  <c r="N17" i="151"/>
  <c r="C18" i="151"/>
  <c r="D18" i="151"/>
  <c r="E18" i="151"/>
  <c r="F18" i="151"/>
  <c r="G18" i="151"/>
  <c r="H18" i="151"/>
  <c r="I18" i="151"/>
  <c r="J18" i="151"/>
  <c r="K18" i="151"/>
  <c r="L18" i="151"/>
  <c r="M18" i="151"/>
  <c r="N18" i="151"/>
  <c r="C19" i="151"/>
  <c r="D19" i="151"/>
  <c r="E19" i="151"/>
  <c r="F19" i="151"/>
  <c r="G19" i="151"/>
  <c r="H19" i="151"/>
  <c r="I19" i="151"/>
  <c r="J19" i="151"/>
  <c r="K19" i="151"/>
  <c r="L19" i="151"/>
  <c r="M19" i="151"/>
  <c r="N19" i="151"/>
  <c r="C20" i="151"/>
  <c r="D20" i="151"/>
  <c r="E20" i="151"/>
  <c r="F20" i="151"/>
  <c r="G20" i="151"/>
  <c r="H20" i="151"/>
  <c r="I20" i="151"/>
  <c r="J20" i="151"/>
  <c r="K20" i="151"/>
  <c r="L20" i="151"/>
  <c r="M20" i="151"/>
  <c r="N20" i="151"/>
  <c r="C21" i="151"/>
  <c r="D21" i="151"/>
  <c r="E21" i="151"/>
  <c r="F21" i="151"/>
  <c r="G21" i="151"/>
  <c r="H21" i="151"/>
  <c r="I21" i="151"/>
  <c r="J21" i="151"/>
  <c r="K21" i="151"/>
  <c r="L21" i="151"/>
  <c r="M21" i="151"/>
  <c r="N21" i="151"/>
  <c r="C22" i="151"/>
  <c r="D22" i="151"/>
  <c r="E22" i="151"/>
  <c r="F22" i="151"/>
  <c r="G22" i="151"/>
  <c r="H22" i="151"/>
  <c r="I22" i="151"/>
  <c r="J22" i="151"/>
  <c r="K22" i="151"/>
  <c r="L22" i="151"/>
  <c r="M22" i="151"/>
  <c r="N22" i="151"/>
  <c r="C23" i="151"/>
  <c r="D23" i="151"/>
  <c r="E23" i="151"/>
  <c r="F23" i="151"/>
  <c r="G23" i="151"/>
  <c r="H23" i="151"/>
  <c r="I23" i="151"/>
  <c r="J23" i="151"/>
  <c r="K23" i="151"/>
  <c r="L23" i="151"/>
  <c r="M23" i="151"/>
  <c r="N23" i="151"/>
  <c r="D10" i="151"/>
  <c r="E10" i="151"/>
  <c r="F10" i="151"/>
  <c r="G10" i="151"/>
  <c r="H10" i="151"/>
  <c r="I10" i="151"/>
  <c r="J10" i="151"/>
  <c r="K10" i="151"/>
  <c r="L10" i="151"/>
  <c r="M10" i="151"/>
  <c r="N10" i="151"/>
  <c r="C10" i="151"/>
  <c r="C169" i="150"/>
  <c r="D169" i="150"/>
  <c r="C170" i="150"/>
  <c r="D170" i="150"/>
  <c r="C171" i="150"/>
  <c r="D171" i="150"/>
  <c r="C172" i="150"/>
  <c r="D172" i="150"/>
  <c r="C173" i="150"/>
  <c r="D173" i="150"/>
  <c r="C174" i="150"/>
  <c r="D174" i="150"/>
  <c r="C175" i="150"/>
  <c r="D175" i="150"/>
  <c r="D168" i="150"/>
  <c r="C168" i="150"/>
  <c r="C146" i="150"/>
  <c r="D146" i="150"/>
  <c r="C147" i="150"/>
  <c r="D147" i="150"/>
  <c r="C148" i="150"/>
  <c r="D148" i="150"/>
  <c r="C149" i="150"/>
  <c r="D149" i="150"/>
  <c r="C150" i="150"/>
  <c r="D150" i="150"/>
  <c r="C151" i="150"/>
  <c r="D151" i="150"/>
  <c r="C152" i="150"/>
  <c r="D152" i="150"/>
  <c r="D145" i="150"/>
  <c r="C145" i="150"/>
  <c r="C123" i="150"/>
  <c r="C124" i="150"/>
  <c r="C125" i="150"/>
  <c r="C126" i="150"/>
  <c r="C127" i="150"/>
  <c r="C128" i="150"/>
  <c r="C129" i="150"/>
  <c r="C122" i="150"/>
  <c r="C100" i="150"/>
  <c r="D100" i="150"/>
  <c r="C101" i="150"/>
  <c r="D101" i="150"/>
  <c r="C102" i="150"/>
  <c r="D102" i="150"/>
  <c r="C103" i="150"/>
  <c r="D103" i="150"/>
  <c r="C104" i="150"/>
  <c r="D104" i="150"/>
  <c r="C105" i="150"/>
  <c r="D105" i="150"/>
  <c r="C106" i="150"/>
  <c r="D106" i="150"/>
  <c r="D99" i="150"/>
  <c r="C99" i="150"/>
  <c r="C77" i="150"/>
  <c r="D77" i="150"/>
  <c r="C78" i="150"/>
  <c r="D78" i="150"/>
  <c r="C79" i="150"/>
  <c r="D79" i="150"/>
  <c r="C80" i="150"/>
  <c r="D80" i="150"/>
  <c r="C81" i="150"/>
  <c r="D81" i="150"/>
  <c r="C82" i="150"/>
  <c r="D82" i="150"/>
  <c r="C83" i="150"/>
  <c r="D83" i="150"/>
  <c r="D76" i="150"/>
  <c r="C76" i="150"/>
  <c r="C54" i="150"/>
  <c r="D54" i="150"/>
  <c r="C55" i="150"/>
  <c r="D55" i="150"/>
  <c r="C56" i="150"/>
  <c r="D56" i="150"/>
  <c r="C57" i="150"/>
  <c r="D57" i="150"/>
  <c r="C58" i="150"/>
  <c r="D58" i="150"/>
  <c r="C59" i="150"/>
  <c r="D59" i="150"/>
  <c r="C60" i="150"/>
  <c r="D60" i="150"/>
  <c r="D53" i="150"/>
  <c r="C53" i="150"/>
  <c r="C183" i="149"/>
  <c r="D183" i="149"/>
  <c r="C184" i="149"/>
  <c r="D184" i="149"/>
  <c r="C185" i="149"/>
  <c r="D185" i="149"/>
  <c r="C186" i="149"/>
  <c r="D186" i="149"/>
  <c r="C187" i="149"/>
  <c r="D187" i="149"/>
  <c r="C188" i="149"/>
  <c r="D188" i="149"/>
  <c r="D182" i="149"/>
  <c r="C182" i="149"/>
  <c r="C160" i="149"/>
  <c r="D160" i="149"/>
  <c r="C161" i="149"/>
  <c r="D161" i="149"/>
  <c r="C162" i="149"/>
  <c r="D162" i="149"/>
  <c r="C163" i="149"/>
  <c r="D163" i="149"/>
  <c r="C164" i="149"/>
  <c r="D164" i="149"/>
  <c r="C165" i="149"/>
  <c r="D165" i="149"/>
  <c r="D159" i="149"/>
  <c r="C159" i="149"/>
  <c r="C137" i="149"/>
  <c r="D137" i="149"/>
  <c r="C138" i="149"/>
  <c r="D138" i="149"/>
  <c r="C139" i="149"/>
  <c r="D139" i="149"/>
  <c r="C140" i="149"/>
  <c r="D140" i="149"/>
  <c r="C141" i="149"/>
  <c r="D141" i="149"/>
  <c r="C142" i="149"/>
  <c r="D142" i="149"/>
  <c r="D136" i="149"/>
  <c r="C136" i="149"/>
  <c r="C114" i="149"/>
  <c r="D114" i="149"/>
  <c r="C115" i="149"/>
  <c r="D115" i="149"/>
  <c r="C116" i="149"/>
  <c r="D116" i="149"/>
  <c r="C117" i="149"/>
  <c r="D117" i="149"/>
  <c r="C118" i="149"/>
  <c r="D118" i="149"/>
  <c r="C119" i="149"/>
  <c r="D119" i="149"/>
  <c r="D113" i="149"/>
  <c r="C113" i="149"/>
  <c r="C91" i="149"/>
  <c r="D91" i="149"/>
  <c r="C92" i="149"/>
  <c r="D92" i="149"/>
  <c r="C93" i="149"/>
  <c r="D93" i="149"/>
  <c r="C94" i="149"/>
  <c r="D94" i="149"/>
  <c r="C95" i="149"/>
  <c r="D95" i="149"/>
  <c r="C96" i="149"/>
  <c r="D96" i="149"/>
  <c r="D90" i="149"/>
  <c r="C90" i="149"/>
  <c r="C68" i="149"/>
  <c r="D68" i="149"/>
  <c r="C69" i="149"/>
  <c r="D69" i="149"/>
  <c r="C70" i="149"/>
  <c r="D70" i="149"/>
  <c r="C71" i="149"/>
  <c r="D71" i="149"/>
  <c r="C72" i="149"/>
  <c r="D72" i="149"/>
  <c r="C73" i="149"/>
  <c r="D73" i="149"/>
  <c r="D67" i="149"/>
  <c r="C67" i="149"/>
  <c r="C110" i="148"/>
  <c r="D110" i="148"/>
  <c r="C111" i="148"/>
  <c r="D111" i="148"/>
  <c r="D109" i="148"/>
  <c r="C109" i="148"/>
  <c r="C96" i="148"/>
  <c r="D96" i="148"/>
  <c r="C97" i="148"/>
  <c r="D97" i="148"/>
  <c r="D95" i="148"/>
  <c r="C95" i="148"/>
  <c r="C82" i="148"/>
  <c r="D82" i="148"/>
  <c r="C83" i="148"/>
  <c r="D83" i="148"/>
  <c r="D81" i="148"/>
  <c r="C81" i="148"/>
  <c r="C68" i="148"/>
  <c r="D68" i="148"/>
  <c r="C69" i="148"/>
  <c r="D69" i="148"/>
  <c r="D67" i="148"/>
  <c r="C67" i="148"/>
  <c r="C54" i="148"/>
  <c r="D54" i="148"/>
  <c r="C55" i="148"/>
  <c r="D55" i="148"/>
  <c r="D53" i="148"/>
  <c r="C53" i="148"/>
  <c r="C40" i="148"/>
  <c r="D40" i="148"/>
  <c r="C41" i="148"/>
  <c r="D41" i="148"/>
  <c r="D39" i="148"/>
  <c r="C39" i="148"/>
  <c r="C121" i="142"/>
  <c r="D121" i="142"/>
  <c r="E121" i="142"/>
  <c r="F121" i="142"/>
  <c r="G121" i="142"/>
  <c r="H121" i="142"/>
  <c r="I121" i="142"/>
  <c r="J121" i="142"/>
  <c r="K121" i="142"/>
  <c r="L121" i="142"/>
  <c r="M121" i="142"/>
  <c r="N121" i="142"/>
  <c r="O121" i="142"/>
  <c r="P121" i="142"/>
  <c r="Q121" i="142"/>
  <c r="R121" i="142"/>
  <c r="S121" i="142"/>
  <c r="T121" i="142"/>
  <c r="C122" i="142"/>
  <c r="D122" i="142"/>
  <c r="E122" i="142"/>
  <c r="F122" i="142"/>
  <c r="G122" i="142"/>
  <c r="H122" i="142"/>
  <c r="I122" i="142"/>
  <c r="J122" i="142"/>
  <c r="K122" i="142"/>
  <c r="L122" i="142"/>
  <c r="M122" i="142"/>
  <c r="N122" i="142"/>
  <c r="O122" i="142"/>
  <c r="P122" i="142"/>
  <c r="Q122" i="142"/>
  <c r="R122" i="142"/>
  <c r="S122" i="142"/>
  <c r="T122" i="142"/>
  <c r="C123" i="142"/>
  <c r="D123" i="142"/>
  <c r="E123" i="142"/>
  <c r="F123" i="142"/>
  <c r="G123" i="142"/>
  <c r="H123" i="142"/>
  <c r="I123" i="142"/>
  <c r="J123" i="142"/>
  <c r="K123" i="142"/>
  <c r="L123" i="142"/>
  <c r="M123" i="142"/>
  <c r="N123" i="142"/>
  <c r="O123" i="142"/>
  <c r="P123" i="142"/>
  <c r="Q123" i="142"/>
  <c r="R123" i="142"/>
  <c r="S123" i="142"/>
  <c r="T123" i="142"/>
  <c r="C124" i="142"/>
  <c r="D124" i="142"/>
  <c r="E124" i="142"/>
  <c r="F124" i="142"/>
  <c r="G124" i="142"/>
  <c r="H124" i="142"/>
  <c r="I124" i="142"/>
  <c r="J124" i="142"/>
  <c r="K124" i="142"/>
  <c r="L124" i="142"/>
  <c r="M124" i="142"/>
  <c r="N124" i="142"/>
  <c r="O124" i="142"/>
  <c r="P124" i="142"/>
  <c r="Q124" i="142"/>
  <c r="R124" i="142"/>
  <c r="S124" i="142"/>
  <c r="T124" i="142"/>
  <c r="C125" i="142"/>
  <c r="D125" i="142"/>
  <c r="E125" i="142"/>
  <c r="F125" i="142"/>
  <c r="G125" i="142"/>
  <c r="H125" i="142"/>
  <c r="I125" i="142"/>
  <c r="J125" i="142"/>
  <c r="K125" i="142"/>
  <c r="L125" i="142"/>
  <c r="M125" i="142"/>
  <c r="N125" i="142"/>
  <c r="O125" i="142"/>
  <c r="P125" i="142"/>
  <c r="Q125" i="142"/>
  <c r="R125" i="142"/>
  <c r="S125" i="142"/>
  <c r="T125" i="142"/>
  <c r="C126" i="142"/>
  <c r="D126" i="142"/>
  <c r="E126" i="142"/>
  <c r="F126" i="142"/>
  <c r="G126" i="142"/>
  <c r="H126" i="142"/>
  <c r="I126" i="142"/>
  <c r="J126" i="142"/>
  <c r="K126" i="142"/>
  <c r="L126" i="142"/>
  <c r="M126" i="142"/>
  <c r="N126" i="142"/>
  <c r="O126" i="142"/>
  <c r="P126" i="142"/>
  <c r="Q126" i="142"/>
  <c r="R126" i="142"/>
  <c r="S126" i="142"/>
  <c r="T126" i="142"/>
  <c r="C127" i="142"/>
  <c r="D127" i="142"/>
  <c r="E127" i="142"/>
  <c r="F127" i="142"/>
  <c r="G127" i="142"/>
  <c r="H127" i="142"/>
  <c r="I127" i="142"/>
  <c r="J127" i="142"/>
  <c r="K127" i="142"/>
  <c r="L127" i="142"/>
  <c r="M127" i="142"/>
  <c r="N127" i="142"/>
  <c r="O127" i="142"/>
  <c r="P127" i="142"/>
  <c r="Q127" i="142"/>
  <c r="R127" i="142"/>
  <c r="S127" i="142"/>
  <c r="T127" i="142"/>
  <c r="C128" i="142"/>
  <c r="D128" i="142"/>
  <c r="E128" i="142"/>
  <c r="F128" i="142"/>
  <c r="G128" i="142"/>
  <c r="H128" i="142"/>
  <c r="I128" i="142"/>
  <c r="J128" i="142"/>
  <c r="K128" i="142"/>
  <c r="L128" i="142"/>
  <c r="M128" i="142"/>
  <c r="N128" i="142"/>
  <c r="O128" i="142"/>
  <c r="P128" i="142"/>
  <c r="Q128" i="142"/>
  <c r="R128" i="142"/>
  <c r="S128" i="142"/>
  <c r="T128" i="142"/>
  <c r="C129" i="142"/>
  <c r="D129" i="142"/>
  <c r="E129" i="142"/>
  <c r="F129" i="142"/>
  <c r="G129" i="142"/>
  <c r="H129" i="142"/>
  <c r="I129" i="142"/>
  <c r="J129" i="142"/>
  <c r="K129" i="142"/>
  <c r="L129" i="142"/>
  <c r="M129" i="142"/>
  <c r="N129" i="142"/>
  <c r="O129" i="142"/>
  <c r="P129" i="142"/>
  <c r="Q129" i="142"/>
  <c r="R129" i="142"/>
  <c r="S129" i="142"/>
  <c r="T129" i="142"/>
  <c r="C130" i="142"/>
  <c r="D130" i="142"/>
  <c r="E130" i="142"/>
  <c r="F130" i="142"/>
  <c r="G130" i="142"/>
  <c r="H130" i="142"/>
  <c r="I130" i="142"/>
  <c r="J130" i="142"/>
  <c r="K130" i="142"/>
  <c r="L130" i="142"/>
  <c r="M130" i="142"/>
  <c r="N130" i="142"/>
  <c r="O130" i="142"/>
  <c r="P130" i="142"/>
  <c r="Q130" i="142"/>
  <c r="R130" i="142"/>
  <c r="S130" i="142"/>
  <c r="T130" i="142"/>
  <c r="C131" i="142"/>
  <c r="D131" i="142"/>
  <c r="E131" i="142"/>
  <c r="F131" i="142"/>
  <c r="G131" i="142"/>
  <c r="H131" i="142"/>
  <c r="I131" i="142"/>
  <c r="J131" i="142"/>
  <c r="K131" i="142"/>
  <c r="L131" i="142"/>
  <c r="M131" i="142"/>
  <c r="N131" i="142"/>
  <c r="O131" i="142"/>
  <c r="P131" i="142"/>
  <c r="Q131" i="142"/>
  <c r="R131" i="142"/>
  <c r="S131" i="142"/>
  <c r="T131" i="142"/>
  <c r="C132" i="142"/>
  <c r="D132" i="142"/>
  <c r="E132" i="142"/>
  <c r="F132" i="142"/>
  <c r="G132" i="142"/>
  <c r="H132" i="142"/>
  <c r="I132" i="142"/>
  <c r="J132" i="142"/>
  <c r="K132" i="142"/>
  <c r="L132" i="142"/>
  <c r="M132" i="142"/>
  <c r="N132" i="142"/>
  <c r="O132" i="142"/>
  <c r="P132" i="142"/>
  <c r="Q132" i="142"/>
  <c r="R132" i="142"/>
  <c r="S132" i="142"/>
  <c r="T132" i="142"/>
  <c r="C133" i="142"/>
  <c r="D133" i="142"/>
  <c r="E133" i="142"/>
  <c r="F133" i="142"/>
  <c r="G133" i="142"/>
  <c r="H133" i="142"/>
  <c r="I133" i="142"/>
  <c r="J133" i="142"/>
  <c r="K133" i="142"/>
  <c r="L133" i="142"/>
  <c r="M133" i="142"/>
  <c r="N133" i="142"/>
  <c r="O133" i="142"/>
  <c r="P133" i="142"/>
  <c r="Q133" i="142"/>
  <c r="R133" i="142"/>
  <c r="S133" i="142"/>
  <c r="T133" i="142"/>
  <c r="D120" i="142"/>
  <c r="E120" i="142"/>
  <c r="F120" i="142"/>
  <c r="G120" i="142"/>
  <c r="H120" i="142"/>
  <c r="I120" i="142"/>
  <c r="J120" i="142"/>
  <c r="K120" i="142"/>
  <c r="L120" i="142"/>
  <c r="M120" i="142"/>
  <c r="N120" i="142"/>
  <c r="O120" i="142"/>
  <c r="P120" i="142"/>
  <c r="Q120" i="142"/>
  <c r="R120" i="142"/>
  <c r="S120" i="142"/>
  <c r="T120" i="142"/>
  <c r="C120" i="142"/>
  <c r="C99" i="142"/>
  <c r="D99" i="142"/>
  <c r="E99" i="142"/>
  <c r="F99" i="142"/>
  <c r="G99" i="142"/>
  <c r="H99" i="142"/>
  <c r="I99" i="142"/>
  <c r="J99" i="142"/>
  <c r="K99" i="142"/>
  <c r="L99" i="142"/>
  <c r="M99" i="142"/>
  <c r="N99" i="142"/>
  <c r="O99" i="142"/>
  <c r="Q99" i="142"/>
  <c r="S99" i="142"/>
  <c r="C100" i="142"/>
  <c r="D100" i="142"/>
  <c r="E100" i="142"/>
  <c r="F100" i="142"/>
  <c r="G100" i="142"/>
  <c r="H100" i="142"/>
  <c r="I100" i="142"/>
  <c r="J100" i="142"/>
  <c r="K100" i="142"/>
  <c r="M100" i="142"/>
  <c r="N100" i="142"/>
  <c r="O100" i="142"/>
  <c r="Q100" i="142"/>
  <c r="S100" i="142"/>
  <c r="C101" i="142"/>
  <c r="D101" i="142"/>
  <c r="E101" i="142"/>
  <c r="F101" i="142"/>
  <c r="G101" i="142"/>
  <c r="H101" i="142"/>
  <c r="I101" i="142"/>
  <c r="J101" i="142"/>
  <c r="K101" i="142"/>
  <c r="L101" i="142"/>
  <c r="M101" i="142"/>
  <c r="N101" i="142"/>
  <c r="O101" i="142"/>
  <c r="Q101" i="142"/>
  <c r="S101" i="142"/>
  <c r="C102" i="142"/>
  <c r="D102" i="142"/>
  <c r="E102" i="142"/>
  <c r="F102" i="142"/>
  <c r="G102" i="142"/>
  <c r="H102" i="142"/>
  <c r="I102" i="142"/>
  <c r="J102" i="142"/>
  <c r="K102" i="142"/>
  <c r="L102" i="142"/>
  <c r="M102" i="142"/>
  <c r="N102" i="142"/>
  <c r="O102" i="142"/>
  <c r="Q102" i="142"/>
  <c r="R102" i="142"/>
  <c r="S102" i="142"/>
  <c r="C103" i="142"/>
  <c r="D103" i="142"/>
  <c r="E103" i="142"/>
  <c r="F103" i="142"/>
  <c r="G103" i="142"/>
  <c r="H103" i="142"/>
  <c r="I103" i="142"/>
  <c r="J103" i="142"/>
  <c r="K103" i="142"/>
  <c r="L103" i="142"/>
  <c r="M103" i="142"/>
  <c r="N103" i="142"/>
  <c r="O103" i="142"/>
  <c r="Q103" i="142"/>
  <c r="R103" i="142"/>
  <c r="S103" i="142"/>
  <c r="C104" i="142"/>
  <c r="D104" i="142"/>
  <c r="E104" i="142"/>
  <c r="F104" i="142"/>
  <c r="G104" i="142"/>
  <c r="H104" i="142"/>
  <c r="I104" i="142"/>
  <c r="J104" i="142"/>
  <c r="K104" i="142"/>
  <c r="L104" i="142"/>
  <c r="M104" i="142"/>
  <c r="N104" i="142"/>
  <c r="O104" i="142"/>
  <c r="Q104" i="142"/>
  <c r="R104" i="142"/>
  <c r="S104" i="142"/>
  <c r="C105" i="142"/>
  <c r="D105" i="142"/>
  <c r="E105" i="142"/>
  <c r="F105" i="142"/>
  <c r="G105" i="142"/>
  <c r="H105" i="142"/>
  <c r="I105" i="142"/>
  <c r="J105" i="142"/>
  <c r="K105" i="142"/>
  <c r="L105" i="142"/>
  <c r="M105" i="142"/>
  <c r="N105" i="142"/>
  <c r="O105" i="142"/>
  <c r="Q105" i="142"/>
  <c r="R105" i="142"/>
  <c r="S105" i="142"/>
  <c r="C106" i="142"/>
  <c r="D106" i="142"/>
  <c r="E106" i="142"/>
  <c r="F106" i="142"/>
  <c r="G106" i="142"/>
  <c r="H106" i="142"/>
  <c r="I106" i="142"/>
  <c r="J106" i="142"/>
  <c r="K106" i="142"/>
  <c r="L106" i="142"/>
  <c r="M106" i="142"/>
  <c r="N106" i="142"/>
  <c r="O106" i="142"/>
  <c r="P106" i="142"/>
  <c r="Q106" i="142"/>
  <c r="R106" i="142"/>
  <c r="S106" i="142"/>
  <c r="C107" i="142"/>
  <c r="D107" i="142"/>
  <c r="E107" i="142"/>
  <c r="F107" i="142"/>
  <c r="G107" i="142"/>
  <c r="H107" i="142"/>
  <c r="I107" i="142"/>
  <c r="J107" i="142"/>
  <c r="K107" i="142"/>
  <c r="L107" i="142"/>
  <c r="M107" i="142"/>
  <c r="N107" i="142"/>
  <c r="O107" i="142"/>
  <c r="Q107" i="142"/>
  <c r="R107" i="142"/>
  <c r="S107" i="142"/>
  <c r="C108" i="142"/>
  <c r="D108" i="142"/>
  <c r="E108" i="142"/>
  <c r="F108" i="142"/>
  <c r="G108" i="142"/>
  <c r="H108" i="142"/>
  <c r="I108" i="142"/>
  <c r="J108" i="142"/>
  <c r="K108" i="142"/>
  <c r="L108" i="142"/>
  <c r="M108" i="142"/>
  <c r="N108" i="142"/>
  <c r="O108" i="142"/>
  <c r="Q108" i="142"/>
  <c r="R108" i="142"/>
  <c r="S108" i="142"/>
  <c r="C109" i="142"/>
  <c r="D109" i="142"/>
  <c r="E109" i="142"/>
  <c r="F109" i="142"/>
  <c r="G109" i="142"/>
  <c r="H109" i="142"/>
  <c r="I109" i="142"/>
  <c r="J109" i="142"/>
  <c r="K109" i="142"/>
  <c r="L109" i="142"/>
  <c r="M109" i="142"/>
  <c r="N109" i="142"/>
  <c r="O109" i="142"/>
  <c r="Q109" i="142"/>
  <c r="R109" i="142"/>
  <c r="S109" i="142"/>
  <c r="C110" i="142"/>
  <c r="D110" i="142"/>
  <c r="E110" i="142"/>
  <c r="F110" i="142"/>
  <c r="G110" i="142"/>
  <c r="H110" i="142"/>
  <c r="I110" i="142"/>
  <c r="J110" i="142"/>
  <c r="K110" i="142"/>
  <c r="L110" i="142"/>
  <c r="M110" i="142"/>
  <c r="N110" i="142"/>
  <c r="O110" i="142"/>
  <c r="Q110" i="142"/>
  <c r="R110" i="142"/>
  <c r="S110" i="142"/>
  <c r="C111" i="142"/>
  <c r="D111" i="142"/>
  <c r="E111" i="142"/>
  <c r="F111" i="142"/>
  <c r="G111" i="142"/>
  <c r="H111" i="142"/>
  <c r="I111" i="142"/>
  <c r="J111" i="142"/>
  <c r="K111" i="142"/>
  <c r="L111" i="142"/>
  <c r="M111" i="142"/>
  <c r="N111" i="142"/>
  <c r="O111" i="142"/>
  <c r="Q111" i="142"/>
  <c r="R111" i="142"/>
  <c r="S111" i="142"/>
  <c r="D98" i="142"/>
  <c r="E98" i="142"/>
  <c r="F98" i="142"/>
  <c r="G98" i="142"/>
  <c r="H98" i="142"/>
  <c r="I98" i="142"/>
  <c r="J98" i="142"/>
  <c r="K98" i="142"/>
  <c r="L98" i="142"/>
  <c r="M98" i="142"/>
  <c r="N98" i="142"/>
  <c r="O98" i="142"/>
  <c r="Q98" i="142"/>
  <c r="R98" i="142"/>
  <c r="S98" i="142"/>
  <c r="C98" i="142"/>
  <c r="C77" i="142"/>
  <c r="D77" i="142"/>
  <c r="E77" i="142"/>
  <c r="F77" i="142"/>
  <c r="G77" i="142"/>
  <c r="H77" i="142"/>
  <c r="I77" i="142"/>
  <c r="J77" i="142"/>
  <c r="K77" i="142"/>
  <c r="L77" i="142"/>
  <c r="M77" i="142"/>
  <c r="N77" i="142"/>
  <c r="C78" i="142"/>
  <c r="D78" i="142"/>
  <c r="E78" i="142"/>
  <c r="F78" i="142"/>
  <c r="G78" i="142"/>
  <c r="H78" i="142"/>
  <c r="I78" i="142"/>
  <c r="J78" i="142"/>
  <c r="K78" i="142"/>
  <c r="L78" i="142"/>
  <c r="M78" i="142"/>
  <c r="C79" i="142"/>
  <c r="D79" i="142"/>
  <c r="E79" i="142"/>
  <c r="F79" i="142"/>
  <c r="G79" i="142"/>
  <c r="H79" i="142"/>
  <c r="I79" i="142"/>
  <c r="J79" i="142"/>
  <c r="K79" i="142"/>
  <c r="L79" i="142"/>
  <c r="M79" i="142"/>
  <c r="N79" i="142"/>
  <c r="C80" i="142"/>
  <c r="D80" i="142"/>
  <c r="E80" i="142"/>
  <c r="F80" i="142"/>
  <c r="G80" i="142"/>
  <c r="H80" i="142"/>
  <c r="I80" i="142"/>
  <c r="J80" i="142"/>
  <c r="K80" i="142"/>
  <c r="L80" i="142"/>
  <c r="M80" i="142"/>
  <c r="N80" i="142"/>
  <c r="C81" i="142"/>
  <c r="D81" i="142"/>
  <c r="E81" i="142"/>
  <c r="F81" i="142"/>
  <c r="G81" i="142"/>
  <c r="H81" i="142"/>
  <c r="I81" i="142"/>
  <c r="J81" i="142"/>
  <c r="K81" i="142"/>
  <c r="L81" i="142"/>
  <c r="M81" i="142"/>
  <c r="N81" i="142"/>
  <c r="C82" i="142"/>
  <c r="D82" i="142"/>
  <c r="E82" i="142"/>
  <c r="F82" i="142"/>
  <c r="G82" i="142"/>
  <c r="H82" i="142"/>
  <c r="I82" i="142"/>
  <c r="J82" i="142"/>
  <c r="K82" i="142"/>
  <c r="L82" i="142"/>
  <c r="M82" i="142"/>
  <c r="N82" i="142"/>
  <c r="C83" i="142"/>
  <c r="D83" i="142"/>
  <c r="E83" i="142"/>
  <c r="F83" i="142"/>
  <c r="G83" i="142"/>
  <c r="H83" i="142"/>
  <c r="I83" i="142"/>
  <c r="J83" i="142"/>
  <c r="K83" i="142"/>
  <c r="L83" i="142"/>
  <c r="M83" i="142"/>
  <c r="N83" i="142"/>
  <c r="C84" i="142"/>
  <c r="D84" i="142"/>
  <c r="E84" i="142"/>
  <c r="F84" i="142"/>
  <c r="G84" i="142"/>
  <c r="H84" i="142"/>
  <c r="I84" i="142"/>
  <c r="J84" i="142"/>
  <c r="K84" i="142"/>
  <c r="L84" i="142"/>
  <c r="M84" i="142"/>
  <c r="N84" i="142"/>
  <c r="C85" i="142"/>
  <c r="D85" i="142"/>
  <c r="E85" i="142"/>
  <c r="F85" i="142"/>
  <c r="G85" i="142"/>
  <c r="H85" i="142"/>
  <c r="I85" i="142"/>
  <c r="J85" i="142"/>
  <c r="K85" i="142"/>
  <c r="L85" i="142"/>
  <c r="M85" i="142"/>
  <c r="N85" i="142"/>
  <c r="C86" i="142"/>
  <c r="D86" i="142"/>
  <c r="E86" i="142"/>
  <c r="F86" i="142"/>
  <c r="G86" i="142"/>
  <c r="H86" i="142"/>
  <c r="I86" i="142"/>
  <c r="J86" i="142"/>
  <c r="K86" i="142"/>
  <c r="L86" i="142"/>
  <c r="M86" i="142"/>
  <c r="N86" i="142"/>
  <c r="C87" i="142"/>
  <c r="D87" i="142"/>
  <c r="E87" i="142"/>
  <c r="F87" i="142"/>
  <c r="G87" i="142"/>
  <c r="H87" i="142"/>
  <c r="I87" i="142"/>
  <c r="J87" i="142"/>
  <c r="K87" i="142"/>
  <c r="L87" i="142"/>
  <c r="M87" i="142"/>
  <c r="N87" i="142"/>
  <c r="C88" i="142"/>
  <c r="D88" i="142"/>
  <c r="E88" i="142"/>
  <c r="F88" i="142"/>
  <c r="G88" i="142"/>
  <c r="H88" i="142"/>
  <c r="I88" i="142"/>
  <c r="J88" i="142"/>
  <c r="K88" i="142"/>
  <c r="L88" i="142"/>
  <c r="M88" i="142"/>
  <c r="N88" i="142"/>
  <c r="C89" i="142"/>
  <c r="D89" i="142"/>
  <c r="E89" i="142"/>
  <c r="F89" i="142"/>
  <c r="G89" i="142"/>
  <c r="H89" i="142"/>
  <c r="I89" i="142"/>
  <c r="J89" i="142"/>
  <c r="K89" i="142"/>
  <c r="L89" i="142"/>
  <c r="M89" i="142"/>
  <c r="N89" i="142"/>
  <c r="D76" i="142"/>
  <c r="E76" i="142"/>
  <c r="F76" i="142"/>
  <c r="G76" i="142"/>
  <c r="H76" i="142"/>
  <c r="I76" i="142"/>
  <c r="J76" i="142"/>
  <c r="K76" i="142"/>
  <c r="L76" i="142"/>
  <c r="M76" i="142"/>
  <c r="N76" i="142"/>
  <c r="C76" i="142"/>
  <c r="C55" i="142"/>
  <c r="D55" i="142"/>
  <c r="E55" i="142"/>
  <c r="F55" i="142"/>
  <c r="G55" i="142"/>
  <c r="H55" i="142"/>
  <c r="I55" i="142"/>
  <c r="J55" i="142"/>
  <c r="K55" i="142"/>
  <c r="C56" i="142"/>
  <c r="D56" i="142"/>
  <c r="E56" i="142"/>
  <c r="F56" i="142"/>
  <c r="G56" i="142"/>
  <c r="H56" i="142"/>
  <c r="I56" i="142"/>
  <c r="J56" i="142"/>
  <c r="K56" i="142"/>
  <c r="C57" i="142"/>
  <c r="D57" i="142"/>
  <c r="E57" i="142"/>
  <c r="F57" i="142"/>
  <c r="G57" i="142"/>
  <c r="H57" i="142"/>
  <c r="I57" i="142"/>
  <c r="J57" i="142"/>
  <c r="K57" i="142"/>
  <c r="C58" i="142"/>
  <c r="D58" i="142"/>
  <c r="E58" i="142"/>
  <c r="F58" i="142"/>
  <c r="G58" i="142"/>
  <c r="H58" i="142"/>
  <c r="I58" i="142"/>
  <c r="J58" i="142"/>
  <c r="K58" i="142"/>
  <c r="C59" i="142"/>
  <c r="D59" i="142"/>
  <c r="E59" i="142"/>
  <c r="F59" i="142"/>
  <c r="G59" i="142"/>
  <c r="H59" i="142"/>
  <c r="I59" i="142"/>
  <c r="J59" i="142"/>
  <c r="K59" i="142"/>
  <c r="C60" i="142"/>
  <c r="D60" i="142"/>
  <c r="E60" i="142"/>
  <c r="F60" i="142"/>
  <c r="G60" i="142"/>
  <c r="H60" i="142"/>
  <c r="I60" i="142"/>
  <c r="J60" i="142"/>
  <c r="K60" i="142"/>
  <c r="C61" i="142"/>
  <c r="D61" i="142"/>
  <c r="E61" i="142"/>
  <c r="F61" i="142"/>
  <c r="G61" i="142"/>
  <c r="H61" i="142"/>
  <c r="I61" i="142"/>
  <c r="J61" i="142"/>
  <c r="K61" i="142"/>
  <c r="C62" i="142"/>
  <c r="D62" i="142"/>
  <c r="E62" i="142"/>
  <c r="F62" i="142"/>
  <c r="G62" i="142"/>
  <c r="H62" i="142"/>
  <c r="I62" i="142"/>
  <c r="J62" i="142"/>
  <c r="K62" i="142"/>
  <c r="C63" i="142"/>
  <c r="D63" i="142"/>
  <c r="E63" i="142"/>
  <c r="F63" i="142"/>
  <c r="G63" i="142"/>
  <c r="H63" i="142"/>
  <c r="I63" i="142"/>
  <c r="J63" i="142"/>
  <c r="K63" i="142"/>
  <c r="C64" i="142"/>
  <c r="D64" i="142"/>
  <c r="E64" i="142"/>
  <c r="F64" i="142"/>
  <c r="G64" i="142"/>
  <c r="H64" i="142"/>
  <c r="I64" i="142"/>
  <c r="J64" i="142"/>
  <c r="K64" i="142"/>
  <c r="C65" i="142"/>
  <c r="D65" i="142"/>
  <c r="E65" i="142"/>
  <c r="F65" i="142"/>
  <c r="G65" i="142"/>
  <c r="H65" i="142"/>
  <c r="I65" i="142"/>
  <c r="J65" i="142"/>
  <c r="K65" i="142"/>
  <c r="C66" i="142"/>
  <c r="D66" i="142"/>
  <c r="E66" i="142"/>
  <c r="F66" i="142"/>
  <c r="G66" i="142"/>
  <c r="H66" i="142"/>
  <c r="I66" i="142"/>
  <c r="J66" i="142"/>
  <c r="K66" i="142"/>
  <c r="C67" i="142"/>
  <c r="D67" i="142"/>
  <c r="E67" i="142"/>
  <c r="F67" i="142"/>
  <c r="G67" i="142"/>
  <c r="H67" i="142"/>
  <c r="I67" i="142"/>
  <c r="J67" i="142"/>
  <c r="K67" i="142"/>
  <c r="D54" i="142"/>
  <c r="E54" i="142"/>
  <c r="F54" i="142"/>
  <c r="G54" i="142"/>
  <c r="H54" i="142"/>
  <c r="I54" i="142"/>
  <c r="J54" i="142"/>
  <c r="K54" i="142"/>
  <c r="C54" i="142"/>
  <c r="C33" i="142"/>
  <c r="D33" i="142"/>
  <c r="E33" i="142"/>
  <c r="F33" i="142"/>
  <c r="G33" i="142"/>
  <c r="H33" i="142"/>
  <c r="I33" i="142"/>
  <c r="J33" i="142"/>
  <c r="K33" i="142"/>
  <c r="C34" i="142"/>
  <c r="D34" i="142"/>
  <c r="E34" i="142"/>
  <c r="F34" i="142"/>
  <c r="G34" i="142"/>
  <c r="I34" i="142"/>
  <c r="J34" i="142"/>
  <c r="K34" i="142"/>
  <c r="C35" i="142"/>
  <c r="D35" i="142"/>
  <c r="E35" i="142"/>
  <c r="F35" i="142"/>
  <c r="G35" i="142"/>
  <c r="H35" i="142"/>
  <c r="I35" i="142"/>
  <c r="J35" i="142"/>
  <c r="K35" i="142"/>
  <c r="C36" i="142"/>
  <c r="D36" i="142"/>
  <c r="E36" i="142"/>
  <c r="F36" i="142"/>
  <c r="G36" i="142"/>
  <c r="H36" i="142"/>
  <c r="I36" i="142"/>
  <c r="J36" i="142"/>
  <c r="K36" i="142"/>
  <c r="C37" i="142"/>
  <c r="D37" i="142"/>
  <c r="E37" i="142"/>
  <c r="F37" i="142"/>
  <c r="G37" i="142"/>
  <c r="H37" i="142"/>
  <c r="I37" i="142"/>
  <c r="J37" i="142"/>
  <c r="K37" i="142"/>
  <c r="C38" i="142"/>
  <c r="D38" i="142"/>
  <c r="E38" i="142"/>
  <c r="F38" i="142"/>
  <c r="G38" i="142"/>
  <c r="H38" i="142"/>
  <c r="I38" i="142"/>
  <c r="J38" i="142"/>
  <c r="K38" i="142"/>
  <c r="C39" i="142"/>
  <c r="D39" i="142"/>
  <c r="E39" i="142"/>
  <c r="F39" i="142"/>
  <c r="G39" i="142"/>
  <c r="H39" i="142"/>
  <c r="I39" i="142"/>
  <c r="J39" i="142"/>
  <c r="K39" i="142"/>
  <c r="C40" i="142"/>
  <c r="D40" i="142"/>
  <c r="E40" i="142"/>
  <c r="F40" i="142"/>
  <c r="G40" i="142"/>
  <c r="H40" i="142"/>
  <c r="I40" i="142"/>
  <c r="J40" i="142"/>
  <c r="K40" i="142"/>
  <c r="C41" i="142"/>
  <c r="D41" i="142"/>
  <c r="E41" i="142"/>
  <c r="F41" i="142"/>
  <c r="G41" i="142"/>
  <c r="H41" i="142"/>
  <c r="I41" i="142"/>
  <c r="J41" i="142"/>
  <c r="K41" i="142"/>
  <c r="C42" i="142"/>
  <c r="D42" i="142"/>
  <c r="E42" i="142"/>
  <c r="F42" i="142"/>
  <c r="G42" i="142"/>
  <c r="H42" i="142"/>
  <c r="I42" i="142"/>
  <c r="J42" i="142"/>
  <c r="K42" i="142"/>
  <c r="C43" i="142"/>
  <c r="D43" i="142"/>
  <c r="E43" i="142"/>
  <c r="F43" i="142"/>
  <c r="G43" i="142"/>
  <c r="H43" i="142"/>
  <c r="I43" i="142"/>
  <c r="J43" i="142"/>
  <c r="K43" i="142"/>
  <c r="C44" i="142"/>
  <c r="D44" i="142"/>
  <c r="E44" i="142"/>
  <c r="F44" i="142"/>
  <c r="G44" i="142"/>
  <c r="H44" i="142"/>
  <c r="I44" i="142"/>
  <c r="J44" i="142"/>
  <c r="K44" i="142"/>
  <c r="C45" i="142"/>
  <c r="D45" i="142"/>
  <c r="E45" i="142"/>
  <c r="F45" i="142"/>
  <c r="G45" i="142"/>
  <c r="H45" i="142"/>
  <c r="I45" i="142"/>
  <c r="J45" i="142"/>
  <c r="K45" i="142"/>
  <c r="D32" i="142"/>
  <c r="E32" i="142"/>
  <c r="F32" i="142"/>
  <c r="G32" i="142"/>
  <c r="H32" i="142"/>
  <c r="I32" i="142"/>
  <c r="J32" i="142"/>
  <c r="K32" i="142"/>
  <c r="C32" i="142"/>
  <c r="C11" i="142"/>
  <c r="D11" i="142"/>
  <c r="E11" i="142"/>
  <c r="F11" i="142"/>
  <c r="G11" i="142"/>
  <c r="H11" i="142"/>
  <c r="I11" i="142"/>
  <c r="J11" i="142"/>
  <c r="K11" i="142"/>
  <c r="L11" i="142"/>
  <c r="M11" i="142"/>
  <c r="N11" i="142"/>
  <c r="C12" i="142"/>
  <c r="D12" i="142"/>
  <c r="E12" i="142"/>
  <c r="F12" i="142"/>
  <c r="G12" i="142"/>
  <c r="H12" i="142"/>
  <c r="I12" i="142"/>
  <c r="J12" i="142"/>
  <c r="K12" i="142"/>
  <c r="L12" i="142"/>
  <c r="M12" i="142"/>
  <c r="N12" i="142"/>
  <c r="C13" i="142"/>
  <c r="D13" i="142"/>
  <c r="E13" i="142"/>
  <c r="F13" i="142"/>
  <c r="G13" i="142"/>
  <c r="H13" i="142"/>
  <c r="I13" i="142"/>
  <c r="J13" i="142"/>
  <c r="K13" i="142"/>
  <c r="L13" i="142"/>
  <c r="M13" i="142"/>
  <c r="N13" i="142"/>
  <c r="C14" i="142"/>
  <c r="D14" i="142"/>
  <c r="E14" i="142"/>
  <c r="F14" i="142"/>
  <c r="G14" i="142"/>
  <c r="H14" i="142"/>
  <c r="I14" i="142"/>
  <c r="J14" i="142"/>
  <c r="K14" i="142"/>
  <c r="L14" i="142"/>
  <c r="M14" i="142"/>
  <c r="N14" i="142"/>
  <c r="C15" i="142"/>
  <c r="D15" i="142"/>
  <c r="E15" i="142"/>
  <c r="F15" i="142"/>
  <c r="G15" i="142"/>
  <c r="H15" i="142"/>
  <c r="I15" i="142"/>
  <c r="J15" i="142"/>
  <c r="K15" i="142"/>
  <c r="L15" i="142"/>
  <c r="M15" i="142"/>
  <c r="N15" i="142"/>
  <c r="C16" i="142"/>
  <c r="D16" i="142"/>
  <c r="E16" i="142"/>
  <c r="F16" i="142"/>
  <c r="G16" i="142"/>
  <c r="H16" i="142"/>
  <c r="I16" i="142"/>
  <c r="J16" i="142"/>
  <c r="K16" i="142"/>
  <c r="L16" i="142"/>
  <c r="M16" i="142"/>
  <c r="N16" i="142"/>
  <c r="C17" i="142"/>
  <c r="D17" i="142"/>
  <c r="E17" i="142"/>
  <c r="F17" i="142"/>
  <c r="G17" i="142"/>
  <c r="H17" i="142"/>
  <c r="I17" i="142"/>
  <c r="J17" i="142"/>
  <c r="K17" i="142"/>
  <c r="L17" i="142"/>
  <c r="M17" i="142"/>
  <c r="N17" i="142"/>
  <c r="C18" i="142"/>
  <c r="D18" i="142"/>
  <c r="E18" i="142"/>
  <c r="F18" i="142"/>
  <c r="G18" i="142"/>
  <c r="H18" i="142"/>
  <c r="I18" i="142"/>
  <c r="J18" i="142"/>
  <c r="K18" i="142"/>
  <c r="L18" i="142"/>
  <c r="M18" i="142"/>
  <c r="N18" i="142"/>
  <c r="C19" i="142"/>
  <c r="D19" i="142"/>
  <c r="E19" i="142"/>
  <c r="F19" i="142"/>
  <c r="G19" i="142"/>
  <c r="H19" i="142"/>
  <c r="I19" i="142"/>
  <c r="J19" i="142"/>
  <c r="K19" i="142"/>
  <c r="L19" i="142"/>
  <c r="M19" i="142"/>
  <c r="N19" i="142"/>
  <c r="C20" i="142"/>
  <c r="D20" i="142"/>
  <c r="E20" i="142"/>
  <c r="F20" i="142"/>
  <c r="G20" i="142"/>
  <c r="H20" i="142"/>
  <c r="I20" i="142"/>
  <c r="J20" i="142"/>
  <c r="K20" i="142"/>
  <c r="L20" i="142"/>
  <c r="M20" i="142"/>
  <c r="N20" i="142"/>
  <c r="C21" i="142"/>
  <c r="D21" i="142"/>
  <c r="E21" i="142"/>
  <c r="F21" i="142"/>
  <c r="G21" i="142"/>
  <c r="H21" i="142"/>
  <c r="I21" i="142"/>
  <c r="J21" i="142"/>
  <c r="K21" i="142"/>
  <c r="L21" i="142"/>
  <c r="M21" i="142"/>
  <c r="N21" i="142"/>
  <c r="C22" i="142"/>
  <c r="D22" i="142"/>
  <c r="E22" i="142"/>
  <c r="F22" i="142"/>
  <c r="G22" i="142"/>
  <c r="H22" i="142"/>
  <c r="I22" i="142"/>
  <c r="J22" i="142"/>
  <c r="K22" i="142"/>
  <c r="L22" i="142"/>
  <c r="M22" i="142"/>
  <c r="N22" i="142"/>
  <c r="C23" i="142"/>
  <c r="D23" i="142"/>
  <c r="E23" i="142"/>
  <c r="F23" i="142"/>
  <c r="G23" i="142"/>
  <c r="H23" i="142"/>
  <c r="I23" i="142"/>
  <c r="J23" i="142"/>
  <c r="K23" i="142"/>
  <c r="L23" i="142"/>
  <c r="M23" i="142"/>
  <c r="N23" i="142"/>
  <c r="D10" i="142"/>
  <c r="E10" i="142"/>
  <c r="F10" i="142"/>
  <c r="G10" i="142"/>
  <c r="H10" i="142"/>
  <c r="I10" i="142"/>
  <c r="J10" i="142"/>
  <c r="K10" i="142"/>
  <c r="L10" i="142"/>
  <c r="M10" i="142"/>
  <c r="N10" i="142"/>
  <c r="C10" i="142"/>
  <c r="C169" i="141"/>
  <c r="D169" i="141"/>
  <c r="C170" i="141"/>
  <c r="D170" i="141"/>
  <c r="C171" i="141"/>
  <c r="D171" i="141"/>
  <c r="C172" i="141"/>
  <c r="D172" i="141"/>
  <c r="C173" i="141"/>
  <c r="D173" i="141"/>
  <c r="C174" i="141"/>
  <c r="D174" i="141"/>
  <c r="C175" i="141"/>
  <c r="D175" i="141"/>
  <c r="D168" i="141"/>
  <c r="C168" i="141"/>
  <c r="C146" i="141"/>
  <c r="D146" i="141"/>
  <c r="C147" i="141"/>
  <c r="D147" i="141"/>
  <c r="C148" i="141"/>
  <c r="D148" i="141"/>
  <c r="C149" i="141"/>
  <c r="D149" i="141"/>
  <c r="C150" i="141"/>
  <c r="D150" i="141"/>
  <c r="C151" i="141"/>
  <c r="D151" i="141"/>
  <c r="C152" i="141"/>
  <c r="D152" i="141"/>
  <c r="D145" i="141"/>
  <c r="C145" i="141"/>
  <c r="C123" i="141"/>
  <c r="D123" i="141"/>
  <c r="C124" i="141"/>
  <c r="D124" i="141"/>
  <c r="C125" i="141"/>
  <c r="D125" i="141"/>
  <c r="C126" i="141"/>
  <c r="D126" i="141"/>
  <c r="C127" i="141"/>
  <c r="D127" i="141"/>
  <c r="C128" i="141"/>
  <c r="D128" i="141"/>
  <c r="C129" i="141"/>
  <c r="D129" i="141"/>
  <c r="D122" i="141"/>
  <c r="C122" i="141"/>
  <c r="C100" i="141"/>
  <c r="D100" i="141"/>
  <c r="C101" i="141"/>
  <c r="D101" i="141"/>
  <c r="C102" i="141"/>
  <c r="D102" i="141"/>
  <c r="C103" i="141"/>
  <c r="D103" i="141"/>
  <c r="D99" i="141"/>
  <c r="C99" i="141"/>
  <c r="C77" i="141"/>
  <c r="D77" i="141"/>
  <c r="C78" i="141"/>
  <c r="D78" i="141"/>
  <c r="C79" i="141"/>
  <c r="D79" i="141"/>
  <c r="C80" i="141"/>
  <c r="D80" i="141"/>
  <c r="C81" i="141"/>
  <c r="D81" i="141"/>
  <c r="C82" i="141"/>
  <c r="D82" i="141"/>
  <c r="C83" i="141"/>
  <c r="D83" i="141"/>
  <c r="D76" i="141"/>
  <c r="C76" i="141"/>
  <c r="C54" i="141"/>
  <c r="D54" i="141"/>
  <c r="C55" i="141"/>
  <c r="D55" i="141"/>
  <c r="C56" i="141"/>
  <c r="D56" i="141"/>
  <c r="C57" i="141"/>
  <c r="D57" i="141"/>
  <c r="C58" i="141"/>
  <c r="D58" i="141"/>
  <c r="C59" i="141"/>
  <c r="D59" i="141"/>
  <c r="C60" i="141"/>
  <c r="D60" i="141"/>
  <c r="D53" i="141"/>
  <c r="C53" i="141"/>
  <c r="C183" i="140"/>
  <c r="D183" i="140"/>
  <c r="C184" i="140"/>
  <c r="D184" i="140"/>
  <c r="C185" i="140"/>
  <c r="D185" i="140"/>
  <c r="C186" i="140"/>
  <c r="D186" i="140"/>
  <c r="C187" i="140"/>
  <c r="D187" i="140"/>
  <c r="C188" i="140"/>
  <c r="D188" i="140"/>
  <c r="D182" i="140"/>
  <c r="C182" i="140"/>
  <c r="C160" i="140"/>
  <c r="D160" i="140"/>
  <c r="C161" i="140"/>
  <c r="D161" i="140"/>
  <c r="C162" i="140"/>
  <c r="D162" i="140"/>
  <c r="C163" i="140"/>
  <c r="D163" i="140"/>
  <c r="C164" i="140"/>
  <c r="D164" i="140"/>
  <c r="C165" i="140"/>
  <c r="D165" i="140"/>
  <c r="D159" i="140"/>
  <c r="C159" i="140"/>
  <c r="C137" i="140"/>
  <c r="D137" i="140"/>
  <c r="C138" i="140"/>
  <c r="D138" i="140"/>
  <c r="C139" i="140"/>
  <c r="D139" i="140"/>
  <c r="C140" i="140"/>
  <c r="D140" i="140"/>
  <c r="C141" i="140"/>
  <c r="D141" i="140"/>
  <c r="C142" i="140"/>
  <c r="D142" i="140"/>
  <c r="D136" i="140"/>
  <c r="C136" i="140"/>
  <c r="C114" i="140"/>
  <c r="D114" i="140"/>
  <c r="C115" i="140"/>
  <c r="D115" i="140"/>
  <c r="C116" i="140"/>
  <c r="D116" i="140"/>
  <c r="C117" i="140"/>
  <c r="D117" i="140"/>
  <c r="C118" i="140"/>
  <c r="D118" i="140"/>
  <c r="C119" i="140"/>
  <c r="D119" i="140"/>
  <c r="D113" i="140"/>
  <c r="C113" i="140"/>
  <c r="C91" i="140"/>
  <c r="D91" i="140"/>
  <c r="C92" i="140"/>
  <c r="D92" i="140"/>
  <c r="C93" i="140"/>
  <c r="D93" i="140"/>
  <c r="C94" i="140"/>
  <c r="D94" i="140"/>
  <c r="C95" i="140"/>
  <c r="D95" i="140"/>
  <c r="C96" i="140"/>
  <c r="D96" i="140"/>
  <c r="D90" i="140"/>
  <c r="C90" i="140"/>
  <c r="C68" i="140"/>
  <c r="D68" i="140"/>
  <c r="C69" i="140"/>
  <c r="D69" i="140"/>
  <c r="C70" i="140"/>
  <c r="D70" i="140"/>
  <c r="C71" i="140"/>
  <c r="D71" i="140"/>
  <c r="C72" i="140"/>
  <c r="D72" i="140"/>
  <c r="C73" i="140"/>
  <c r="D73" i="140"/>
  <c r="D67" i="140"/>
  <c r="C67" i="140"/>
  <c r="C110" i="139"/>
  <c r="D110" i="139"/>
  <c r="C111" i="139"/>
  <c r="D111" i="139"/>
  <c r="D109" i="139"/>
  <c r="C109" i="139"/>
  <c r="C96" i="139"/>
  <c r="D96" i="139"/>
  <c r="C97" i="139"/>
  <c r="D97" i="139"/>
  <c r="D95" i="139"/>
  <c r="C95" i="139"/>
  <c r="C82" i="139"/>
  <c r="C83" i="139"/>
  <c r="C81" i="139"/>
  <c r="C68" i="139"/>
  <c r="D68" i="139"/>
  <c r="C69" i="139"/>
  <c r="D69" i="139"/>
  <c r="D67" i="139"/>
  <c r="C67" i="139"/>
  <c r="C54" i="139"/>
  <c r="D54" i="139"/>
  <c r="C55" i="139"/>
  <c r="D55" i="139"/>
  <c r="D53" i="139"/>
  <c r="C53" i="139"/>
  <c r="C40" i="139"/>
  <c r="D40" i="139"/>
  <c r="C41" i="139"/>
  <c r="D41" i="139"/>
  <c r="D39" i="139"/>
  <c r="C39" i="139"/>
  <c r="C143" i="133"/>
  <c r="D143" i="133"/>
  <c r="E143" i="133"/>
  <c r="F143" i="133"/>
  <c r="G143" i="133"/>
  <c r="H143" i="133"/>
  <c r="I143" i="133"/>
  <c r="J143" i="133"/>
  <c r="K143" i="133"/>
  <c r="L143" i="133"/>
  <c r="M143" i="133"/>
  <c r="N143" i="133"/>
  <c r="O143" i="133"/>
  <c r="P143" i="133"/>
  <c r="Q143" i="133"/>
  <c r="R143" i="133"/>
  <c r="S143" i="133"/>
  <c r="T143" i="133"/>
  <c r="C144" i="133"/>
  <c r="D144" i="133"/>
  <c r="E144" i="133"/>
  <c r="F144" i="133"/>
  <c r="G144" i="133"/>
  <c r="H144" i="133"/>
  <c r="I144" i="133"/>
  <c r="J144" i="133"/>
  <c r="K144" i="133"/>
  <c r="L144" i="133"/>
  <c r="M144" i="133"/>
  <c r="N144" i="133"/>
  <c r="O144" i="133"/>
  <c r="P144" i="133"/>
  <c r="Q144" i="133"/>
  <c r="R144" i="133"/>
  <c r="S144" i="133"/>
  <c r="T144" i="133"/>
  <c r="C145" i="133"/>
  <c r="D145" i="133"/>
  <c r="E145" i="133"/>
  <c r="F145" i="133"/>
  <c r="G145" i="133"/>
  <c r="H145" i="133"/>
  <c r="I145" i="133"/>
  <c r="J145" i="133"/>
  <c r="K145" i="133"/>
  <c r="L145" i="133"/>
  <c r="M145" i="133"/>
  <c r="N145" i="133"/>
  <c r="O145" i="133"/>
  <c r="P145" i="133"/>
  <c r="Q145" i="133"/>
  <c r="R145" i="133"/>
  <c r="S145" i="133"/>
  <c r="T145" i="133"/>
  <c r="C146" i="133"/>
  <c r="D146" i="133"/>
  <c r="E146" i="133"/>
  <c r="F146" i="133"/>
  <c r="G146" i="133"/>
  <c r="H146" i="133"/>
  <c r="I146" i="133"/>
  <c r="J146" i="133"/>
  <c r="K146" i="133"/>
  <c r="L146" i="133"/>
  <c r="M146" i="133"/>
  <c r="N146" i="133"/>
  <c r="O146" i="133"/>
  <c r="P146" i="133"/>
  <c r="Q146" i="133"/>
  <c r="R146" i="133"/>
  <c r="S146" i="133"/>
  <c r="T146" i="133"/>
  <c r="C147" i="133"/>
  <c r="D147" i="133"/>
  <c r="E147" i="133"/>
  <c r="F147" i="133"/>
  <c r="G147" i="133"/>
  <c r="H147" i="133"/>
  <c r="I147" i="133"/>
  <c r="J147" i="133"/>
  <c r="K147" i="133"/>
  <c r="L147" i="133"/>
  <c r="M147" i="133"/>
  <c r="N147" i="133"/>
  <c r="O147" i="133"/>
  <c r="P147" i="133"/>
  <c r="Q147" i="133"/>
  <c r="R147" i="133"/>
  <c r="S147" i="133"/>
  <c r="T147" i="133"/>
  <c r="C148" i="133"/>
  <c r="D148" i="133"/>
  <c r="E148" i="133"/>
  <c r="F148" i="133"/>
  <c r="G148" i="133"/>
  <c r="H148" i="133"/>
  <c r="I148" i="133"/>
  <c r="J148" i="133"/>
  <c r="K148" i="133"/>
  <c r="L148" i="133"/>
  <c r="M148" i="133"/>
  <c r="N148" i="133"/>
  <c r="O148" i="133"/>
  <c r="P148" i="133"/>
  <c r="Q148" i="133"/>
  <c r="R148" i="133"/>
  <c r="S148" i="133"/>
  <c r="T148" i="133"/>
  <c r="C149" i="133"/>
  <c r="D149" i="133"/>
  <c r="E149" i="133"/>
  <c r="F149" i="133"/>
  <c r="G149" i="133"/>
  <c r="H149" i="133"/>
  <c r="I149" i="133"/>
  <c r="J149" i="133"/>
  <c r="K149" i="133"/>
  <c r="L149" i="133"/>
  <c r="M149" i="133"/>
  <c r="N149" i="133"/>
  <c r="O149" i="133"/>
  <c r="P149" i="133"/>
  <c r="Q149" i="133"/>
  <c r="R149" i="133"/>
  <c r="S149" i="133"/>
  <c r="T149" i="133"/>
  <c r="C150" i="133"/>
  <c r="D150" i="133"/>
  <c r="E150" i="133"/>
  <c r="F150" i="133"/>
  <c r="G150" i="133"/>
  <c r="H150" i="133"/>
  <c r="I150" i="133"/>
  <c r="J150" i="133"/>
  <c r="K150" i="133"/>
  <c r="L150" i="133"/>
  <c r="M150" i="133"/>
  <c r="N150" i="133"/>
  <c r="O150" i="133"/>
  <c r="P150" i="133"/>
  <c r="Q150" i="133"/>
  <c r="R150" i="133"/>
  <c r="S150" i="133"/>
  <c r="T150" i="133"/>
  <c r="C151" i="133"/>
  <c r="D151" i="133"/>
  <c r="E151" i="133"/>
  <c r="F151" i="133"/>
  <c r="G151" i="133"/>
  <c r="H151" i="133"/>
  <c r="I151" i="133"/>
  <c r="J151" i="133"/>
  <c r="K151" i="133"/>
  <c r="L151" i="133"/>
  <c r="M151" i="133"/>
  <c r="N151" i="133"/>
  <c r="O151" i="133"/>
  <c r="P151" i="133"/>
  <c r="Q151" i="133"/>
  <c r="R151" i="133"/>
  <c r="S151" i="133"/>
  <c r="T151" i="133"/>
  <c r="C152" i="133"/>
  <c r="D152" i="133"/>
  <c r="E152" i="133"/>
  <c r="F152" i="133"/>
  <c r="G152" i="133"/>
  <c r="H152" i="133"/>
  <c r="I152" i="133"/>
  <c r="J152" i="133"/>
  <c r="K152" i="133"/>
  <c r="L152" i="133"/>
  <c r="M152" i="133"/>
  <c r="N152" i="133"/>
  <c r="O152" i="133"/>
  <c r="P152" i="133"/>
  <c r="Q152" i="133"/>
  <c r="R152" i="133"/>
  <c r="S152" i="133"/>
  <c r="T152" i="133"/>
  <c r="C153" i="133"/>
  <c r="D153" i="133"/>
  <c r="E153" i="133"/>
  <c r="F153" i="133"/>
  <c r="G153" i="133"/>
  <c r="H153" i="133"/>
  <c r="I153" i="133"/>
  <c r="J153" i="133"/>
  <c r="K153" i="133"/>
  <c r="L153" i="133"/>
  <c r="M153" i="133"/>
  <c r="N153" i="133"/>
  <c r="O153" i="133"/>
  <c r="P153" i="133"/>
  <c r="Q153" i="133"/>
  <c r="R153" i="133"/>
  <c r="S153" i="133"/>
  <c r="T153" i="133"/>
  <c r="C154" i="133"/>
  <c r="D154" i="133"/>
  <c r="E154" i="133"/>
  <c r="F154" i="133"/>
  <c r="G154" i="133"/>
  <c r="H154" i="133"/>
  <c r="I154" i="133"/>
  <c r="J154" i="133"/>
  <c r="K154" i="133"/>
  <c r="L154" i="133"/>
  <c r="M154" i="133"/>
  <c r="N154" i="133"/>
  <c r="O154" i="133"/>
  <c r="P154" i="133"/>
  <c r="Q154" i="133"/>
  <c r="R154" i="133"/>
  <c r="S154" i="133"/>
  <c r="T154" i="133"/>
  <c r="C155" i="133"/>
  <c r="D155" i="133"/>
  <c r="E155" i="133"/>
  <c r="F155" i="133"/>
  <c r="G155" i="133"/>
  <c r="H155" i="133"/>
  <c r="I155" i="133"/>
  <c r="J155" i="133"/>
  <c r="K155" i="133"/>
  <c r="L155" i="133"/>
  <c r="M155" i="133"/>
  <c r="N155" i="133"/>
  <c r="O155" i="133"/>
  <c r="P155" i="133"/>
  <c r="Q155" i="133"/>
  <c r="R155" i="133"/>
  <c r="S155" i="133"/>
  <c r="T155" i="133"/>
  <c r="D142" i="133"/>
  <c r="E142" i="133"/>
  <c r="F142" i="133"/>
  <c r="G142" i="133"/>
  <c r="H142" i="133"/>
  <c r="I142" i="133"/>
  <c r="J142" i="133"/>
  <c r="K142" i="133"/>
  <c r="L142" i="133"/>
  <c r="M142" i="133"/>
  <c r="N142" i="133"/>
  <c r="O142" i="133"/>
  <c r="P142" i="133"/>
  <c r="Q142" i="133"/>
  <c r="R142" i="133"/>
  <c r="S142" i="133"/>
  <c r="T142" i="133"/>
  <c r="C142" i="133"/>
  <c r="C121" i="133"/>
  <c r="D121" i="133"/>
  <c r="E121" i="133"/>
  <c r="G121" i="133"/>
  <c r="H121" i="133"/>
  <c r="I121" i="133"/>
  <c r="J121" i="133"/>
  <c r="K121" i="133"/>
  <c r="L121" i="133"/>
  <c r="M121" i="133"/>
  <c r="O121" i="133"/>
  <c r="Q121" i="133"/>
  <c r="S121" i="133"/>
  <c r="C122" i="133"/>
  <c r="D122" i="133"/>
  <c r="E122" i="133"/>
  <c r="F122" i="133"/>
  <c r="G122" i="133"/>
  <c r="H122" i="133"/>
  <c r="I122" i="133"/>
  <c r="K122" i="133"/>
  <c r="L122" i="133"/>
  <c r="M122" i="133"/>
  <c r="O122" i="133"/>
  <c r="Q122" i="133"/>
  <c r="S122" i="133"/>
  <c r="C123" i="133"/>
  <c r="D123" i="133"/>
  <c r="E123" i="133"/>
  <c r="F123" i="133"/>
  <c r="G123" i="133"/>
  <c r="H123" i="133"/>
  <c r="I123" i="133"/>
  <c r="J123" i="133"/>
  <c r="K123" i="133"/>
  <c r="L123" i="133"/>
  <c r="M123" i="133"/>
  <c r="O123" i="133"/>
  <c r="Q123" i="133"/>
  <c r="S123" i="133"/>
  <c r="C124" i="133"/>
  <c r="D124" i="133"/>
  <c r="E124" i="133"/>
  <c r="F124" i="133"/>
  <c r="G124" i="133"/>
  <c r="H124" i="133"/>
  <c r="I124" i="133"/>
  <c r="J124" i="133"/>
  <c r="K124" i="133"/>
  <c r="L124" i="133"/>
  <c r="M124" i="133"/>
  <c r="N124" i="133"/>
  <c r="O124" i="133"/>
  <c r="Q124" i="133"/>
  <c r="R124" i="133"/>
  <c r="S124" i="133"/>
  <c r="C125" i="133"/>
  <c r="D125" i="133"/>
  <c r="E125" i="133"/>
  <c r="F125" i="133"/>
  <c r="G125" i="133"/>
  <c r="H125" i="133"/>
  <c r="I125" i="133"/>
  <c r="J125" i="133"/>
  <c r="K125" i="133"/>
  <c r="L125" i="133"/>
  <c r="M125" i="133"/>
  <c r="N125" i="133"/>
  <c r="O125" i="133"/>
  <c r="Q125" i="133"/>
  <c r="R125" i="133"/>
  <c r="S125" i="133"/>
  <c r="C126" i="133"/>
  <c r="D126" i="133"/>
  <c r="E126" i="133"/>
  <c r="F126" i="133"/>
  <c r="G126" i="133"/>
  <c r="H126" i="133"/>
  <c r="I126" i="133"/>
  <c r="J126" i="133"/>
  <c r="K126" i="133"/>
  <c r="L126" i="133"/>
  <c r="M126" i="133"/>
  <c r="N126" i="133"/>
  <c r="O126" i="133"/>
  <c r="Q126" i="133"/>
  <c r="R126" i="133"/>
  <c r="S126" i="133"/>
  <c r="C127" i="133"/>
  <c r="D127" i="133"/>
  <c r="E127" i="133"/>
  <c r="F127" i="133"/>
  <c r="G127" i="133"/>
  <c r="H127" i="133"/>
  <c r="I127" i="133"/>
  <c r="J127" i="133"/>
  <c r="K127" i="133"/>
  <c r="L127" i="133"/>
  <c r="M127" i="133"/>
  <c r="N127" i="133"/>
  <c r="O127" i="133"/>
  <c r="Q127" i="133"/>
  <c r="R127" i="133"/>
  <c r="S127" i="133"/>
  <c r="C128" i="133"/>
  <c r="D128" i="133"/>
  <c r="E128" i="133"/>
  <c r="F128" i="133"/>
  <c r="G128" i="133"/>
  <c r="H128" i="133"/>
  <c r="I128" i="133"/>
  <c r="J128" i="133"/>
  <c r="K128" i="133"/>
  <c r="L128" i="133"/>
  <c r="M128" i="133"/>
  <c r="N128" i="133"/>
  <c r="O128" i="133"/>
  <c r="Q128" i="133"/>
  <c r="R128" i="133"/>
  <c r="S128" i="133"/>
  <c r="C129" i="133"/>
  <c r="D129" i="133"/>
  <c r="E129" i="133"/>
  <c r="F129" i="133"/>
  <c r="G129" i="133"/>
  <c r="H129" i="133"/>
  <c r="I129" i="133"/>
  <c r="J129" i="133"/>
  <c r="K129" i="133"/>
  <c r="L129" i="133"/>
  <c r="M129" i="133"/>
  <c r="N129" i="133"/>
  <c r="O129" i="133"/>
  <c r="Q129" i="133"/>
  <c r="R129" i="133"/>
  <c r="S129" i="133"/>
  <c r="C130" i="133"/>
  <c r="D130" i="133"/>
  <c r="E130" i="133"/>
  <c r="F130" i="133"/>
  <c r="G130" i="133"/>
  <c r="H130" i="133"/>
  <c r="I130" i="133"/>
  <c r="J130" i="133"/>
  <c r="K130" i="133"/>
  <c r="L130" i="133"/>
  <c r="M130" i="133"/>
  <c r="N130" i="133"/>
  <c r="O130" i="133"/>
  <c r="P130" i="133"/>
  <c r="Q130" i="133"/>
  <c r="R130" i="133"/>
  <c r="S130" i="133"/>
  <c r="C131" i="133"/>
  <c r="D131" i="133"/>
  <c r="E131" i="133"/>
  <c r="F131" i="133"/>
  <c r="G131" i="133"/>
  <c r="H131" i="133"/>
  <c r="I131" i="133"/>
  <c r="J131" i="133"/>
  <c r="K131" i="133"/>
  <c r="L131" i="133"/>
  <c r="M131" i="133"/>
  <c r="N131" i="133"/>
  <c r="O131" i="133"/>
  <c r="Q131" i="133"/>
  <c r="R131" i="133"/>
  <c r="S131" i="133"/>
  <c r="C132" i="133"/>
  <c r="D132" i="133"/>
  <c r="E132" i="133"/>
  <c r="F132" i="133"/>
  <c r="G132" i="133"/>
  <c r="H132" i="133"/>
  <c r="I132" i="133"/>
  <c r="J132" i="133"/>
  <c r="K132" i="133"/>
  <c r="L132" i="133"/>
  <c r="M132" i="133"/>
  <c r="N132" i="133"/>
  <c r="O132" i="133"/>
  <c r="Q132" i="133"/>
  <c r="S132" i="133"/>
  <c r="C133" i="133"/>
  <c r="D133" i="133"/>
  <c r="E133" i="133"/>
  <c r="F133" i="133"/>
  <c r="G133" i="133"/>
  <c r="H133" i="133"/>
  <c r="I133" i="133"/>
  <c r="J133" i="133"/>
  <c r="K133" i="133"/>
  <c r="L133" i="133"/>
  <c r="M133" i="133"/>
  <c r="N133" i="133"/>
  <c r="O133" i="133"/>
  <c r="Q133" i="133"/>
  <c r="R133" i="133"/>
  <c r="S133" i="133"/>
  <c r="D120" i="133"/>
  <c r="E120" i="133"/>
  <c r="F120" i="133"/>
  <c r="G120" i="133"/>
  <c r="H120" i="133"/>
  <c r="I120" i="133"/>
  <c r="J120" i="133"/>
  <c r="K120" i="133"/>
  <c r="L120" i="133"/>
  <c r="M120" i="133"/>
  <c r="N120" i="133"/>
  <c r="O120" i="133"/>
  <c r="Q120" i="133"/>
  <c r="S120" i="133"/>
  <c r="C120" i="133"/>
  <c r="C99" i="133"/>
  <c r="D99" i="133"/>
  <c r="E99" i="133"/>
  <c r="F99" i="133"/>
  <c r="G99" i="133"/>
  <c r="I99" i="133"/>
  <c r="J99" i="133"/>
  <c r="L99" i="133"/>
  <c r="M99" i="133"/>
  <c r="C100" i="133"/>
  <c r="D100" i="133"/>
  <c r="E100" i="133"/>
  <c r="F100" i="133"/>
  <c r="G100" i="133"/>
  <c r="I100" i="133"/>
  <c r="J100" i="133"/>
  <c r="K100" i="133"/>
  <c r="L100" i="133"/>
  <c r="M100" i="133"/>
  <c r="C101" i="133"/>
  <c r="D101" i="133"/>
  <c r="E101" i="133"/>
  <c r="F101" i="133"/>
  <c r="G101" i="133"/>
  <c r="H101" i="133"/>
  <c r="I101" i="133"/>
  <c r="J101" i="133"/>
  <c r="K101" i="133"/>
  <c r="L101" i="133"/>
  <c r="M101" i="133"/>
  <c r="C102" i="133"/>
  <c r="D102" i="133"/>
  <c r="E102" i="133"/>
  <c r="F102" i="133"/>
  <c r="G102" i="133"/>
  <c r="H102" i="133"/>
  <c r="I102" i="133"/>
  <c r="J102" i="133"/>
  <c r="K102" i="133"/>
  <c r="L102" i="133"/>
  <c r="M102" i="133"/>
  <c r="N102" i="133"/>
  <c r="C103" i="133"/>
  <c r="D103" i="133"/>
  <c r="E103" i="133"/>
  <c r="F103" i="133"/>
  <c r="G103" i="133"/>
  <c r="H103" i="133"/>
  <c r="I103" i="133"/>
  <c r="J103" i="133"/>
  <c r="K103" i="133"/>
  <c r="L103" i="133"/>
  <c r="M103" i="133"/>
  <c r="C104" i="133"/>
  <c r="D104" i="133"/>
  <c r="E104" i="133"/>
  <c r="F104" i="133"/>
  <c r="G104" i="133"/>
  <c r="H104" i="133"/>
  <c r="I104" i="133"/>
  <c r="J104" i="133"/>
  <c r="K104" i="133"/>
  <c r="L104" i="133"/>
  <c r="M104" i="133"/>
  <c r="N104" i="133"/>
  <c r="C105" i="133"/>
  <c r="D105" i="133"/>
  <c r="E105" i="133"/>
  <c r="F105" i="133"/>
  <c r="G105" i="133"/>
  <c r="H105" i="133"/>
  <c r="I105" i="133"/>
  <c r="J105" i="133"/>
  <c r="K105" i="133"/>
  <c r="L105" i="133"/>
  <c r="M105" i="133"/>
  <c r="N105" i="133"/>
  <c r="C106" i="133"/>
  <c r="D106" i="133"/>
  <c r="E106" i="133"/>
  <c r="F106" i="133"/>
  <c r="G106" i="133"/>
  <c r="H106" i="133"/>
  <c r="I106" i="133"/>
  <c r="J106" i="133"/>
  <c r="K106" i="133"/>
  <c r="L106" i="133"/>
  <c r="M106" i="133"/>
  <c r="N106" i="133"/>
  <c r="C107" i="133"/>
  <c r="D107" i="133"/>
  <c r="E107" i="133"/>
  <c r="F107" i="133"/>
  <c r="G107" i="133"/>
  <c r="H107" i="133"/>
  <c r="I107" i="133"/>
  <c r="J107" i="133"/>
  <c r="K107" i="133"/>
  <c r="L107" i="133"/>
  <c r="M107" i="133"/>
  <c r="N107" i="133"/>
  <c r="C108" i="133"/>
  <c r="D108" i="133"/>
  <c r="E108" i="133"/>
  <c r="F108" i="133"/>
  <c r="G108" i="133"/>
  <c r="H108" i="133"/>
  <c r="I108" i="133"/>
  <c r="J108" i="133"/>
  <c r="K108" i="133"/>
  <c r="L108" i="133"/>
  <c r="M108" i="133"/>
  <c r="N108" i="133"/>
  <c r="C109" i="133"/>
  <c r="D109" i="133"/>
  <c r="E109" i="133"/>
  <c r="F109" i="133"/>
  <c r="G109" i="133"/>
  <c r="H109" i="133"/>
  <c r="I109" i="133"/>
  <c r="J109" i="133"/>
  <c r="K109" i="133"/>
  <c r="L109" i="133"/>
  <c r="M109" i="133"/>
  <c r="N109" i="133"/>
  <c r="C110" i="133"/>
  <c r="D110" i="133"/>
  <c r="E110" i="133"/>
  <c r="F110" i="133"/>
  <c r="G110" i="133"/>
  <c r="H110" i="133"/>
  <c r="I110" i="133"/>
  <c r="J110" i="133"/>
  <c r="K110" i="133"/>
  <c r="L110" i="133"/>
  <c r="M110" i="133"/>
  <c r="N110" i="133"/>
  <c r="C111" i="133"/>
  <c r="D111" i="133"/>
  <c r="E111" i="133"/>
  <c r="F111" i="133"/>
  <c r="G111" i="133"/>
  <c r="H111" i="133"/>
  <c r="I111" i="133"/>
  <c r="J111" i="133"/>
  <c r="K111" i="133"/>
  <c r="L111" i="133"/>
  <c r="M111" i="133"/>
  <c r="D98" i="133"/>
  <c r="E98" i="133"/>
  <c r="F98" i="133"/>
  <c r="G98" i="133"/>
  <c r="H98" i="133"/>
  <c r="I98" i="133"/>
  <c r="J98" i="133"/>
  <c r="K98" i="133"/>
  <c r="L98" i="133"/>
  <c r="M98" i="133"/>
  <c r="N98" i="133"/>
  <c r="C98" i="133"/>
  <c r="C77" i="133"/>
  <c r="D77" i="133"/>
  <c r="E77" i="133"/>
  <c r="F77" i="133"/>
  <c r="G77" i="133"/>
  <c r="H77" i="133"/>
  <c r="I77" i="133"/>
  <c r="J77" i="133"/>
  <c r="C78" i="133"/>
  <c r="D78" i="133"/>
  <c r="E78" i="133"/>
  <c r="F78" i="133"/>
  <c r="G78" i="133"/>
  <c r="H78" i="133"/>
  <c r="I78" i="133"/>
  <c r="J78" i="133"/>
  <c r="C79" i="133"/>
  <c r="D79" i="133"/>
  <c r="E79" i="133"/>
  <c r="F79" i="133"/>
  <c r="G79" i="133"/>
  <c r="H79" i="133"/>
  <c r="I79" i="133"/>
  <c r="J79" i="133"/>
  <c r="K79" i="133"/>
  <c r="C80" i="133"/>
  <c r="D80" i="133"/>
  <c r="E80" i="133"/>
  <c r="F80" i="133"/>
  <c r="G80" i="133"/>
  <c r="H80" i="133"/>
  <c r="I80" i="133"/>
  <c r="J80" i="133"/>
  <c r="K80" i="133"/>
  <c r="C81" i="133"/>
  <c r="D81" i="133"/>
  <c r="E81" i="133"/>
  <c r="F81" i="133"/>
  <c r="G81" i="133"/>
  <c r="H81" i="133"/>
  <c r="I81" i="133"/>
  <c r="J81" i="133"/>
  <c r="K81" i="133"/>
  <c r="C82" i="133"/>
  <c r="D82" i="133"/>
  <c r="E82" i="133"/>
  <c r="F82" i="133"/>
  <c r="G82" i="133"/>
  <c r="H82" i="133"/>
  <c r="I82" i="133"/>
  <c r="J82" i="133"/>
  <c r="K82" i="133"/>
  <c r="C83" i="133"/>
  <c r="D83" i="133"/>
  <c r="E83" i="133"/>
  <c r="F83" i="133"/>
  <c r="G83" i="133"/>
  <c r="H83" i="133"/>
  <c r="I83" i="133"/>
  <c r="J83" i="133"/>
  <c r="K83" i="133"/>
  <c r="C84" i="133"/>
  <c r="D84" i="133"/>
  <c r="E84" i="133"/>
  <c r="F84" i="133"/>
  <c r="G84" i="133"/>
  <c r="H84" i="133"/>
  <c r="I84" i="133"/>
  <c r="J84" i="133"/>
  <c r="K84" i="133"/>
  <c r="C85" i="133"/>
  <c r="D85" i="133"/>
  <c r="E85" i="133"/>
  <c r="F85" i="133"/>
  <c r="G85" i="133"/>
  <c r="H85" i="133"/>
  <c r="I85" i="133"/>
  <c r="J85" i="133"/>
  <c r="K85" i="133"/>
  <c r="C86" i="133"/>
  <c r="D86" i="133"/>
  <c r="E86" i="133"/>
  <c r="F86" i="133"/>
  <c r="G86" i="133"/>
  <c r="H86" i="133"/>
  <c r="I86" i="133"/>
  <c r="J86" i="133"/>
  <c r="K86" i="133"/>
  <c r="C87" i="133"/>
  <c r="D87" i="133"/>
  <c r="E87" i="133"/>
  <c r="F87" i="133"/>
  <c r="G87" i="133"/>
  <c r="H87" i="133"/>
  <c r="I87" i="133"/>
  <c r="J87" i="133"/>
  <c r="K87" i="133"/>
  <c r="C88" i="133"/>
  <c r="D88" i="133"/>
  <c r="E88" i="133"/>
  <c r="F88" i="133"/>
  <c r="G88" i="133"/>
  <c r="H88" i="133"/>
  <c r="I88" i="133"/>
  <c r="J88" i="133"/>
  <c r="K88" i="133"/>
  <c r="C89" i="133"/>
  <c r="D89" i="133"/>
  <c r="E89" i="133"/>
  <c r="F89" i="133"/>
  <c r="G89" i="133"/>
  <c r="H89" i="133"/>
  <c r="I89" i="133"/>
  <c r="J89" i="133"/>
  <c r="K89" i="133"/>
  <c r="D76" i="133"/>
  <c r="E76" i="133"/>
  <c r="F76" i="133"/>
  <c r="G76" i="133"/>
  <c r="H76" i="133"/>
  <c r="I76" i="133"/>
  <c r="J76" i="133"/>
  <c r="K76" i="133"/>
  <c r="C76" i="133"/>
  <c r="C55" i="133"/>
  <c r="D55" i="133"/>
  <c r="E55" i="133"/>
  <c r="F55" i="133"/>
  <c r="G55" i="133"/>
  <c r="H55" i="133"/>
  <c r="I55" i="133"/>
  <c r="J55" i="133"/>
  <c r="K55" i="133"/>
  <c r="C56" i="133"/>
  <c r="D56" i="133"/>
  <c r="E56" i="133"/>
  <c r="F56" i="133"/>
  <c r="G56" i="133"/>
  <c r="H56" i="133"/>
  <c r="I56" i="133"/>
  <c r="J56" i="133"/>
  <c r="K56" i="133"/>
  <c r="C57" i="133"/>
  <c r="D57" i="133"/>
  <c r="E57" i="133"/>
  <c r="F57" i="133"/>
  <c r="G57" i="133"/>
  <c r="H57" i="133"/>
  <c r="I57" i="133"/>
  <c r="J57" i="133"/>
  <c r="K57" i="133"/>
  <c r="C58" i="133"/>
  <c r="D58" i="133"/>
  <c r="E58" i="133"/>
  <c r="F58" i="133"/>
  <c r="G58" i="133"/>
  <c r="H58" i="133"/>
  <c r="I58" i="133"/>
  <c r="J58" i="133"/>
  <c r="K58" i="133"/>
  <c r="C59" i="133"/>
  <c r="D59" i="133"/>
  <c r="E59" i="133"/>
  <c r="F59" i="133"/>
  <c r="G59" i="133"/>
  <c r="H59" i="133"/>
  <c r="I59" i="133"/>
  <c r="J59" i="133"/>
  <c r="K59" i="133"/>
  <c r="C60" i="133"/>
  <c r="D60" i="133"/>
  <c r="E60" i="133"/>
  <c r="F60" i="133"/>
  <c r="G60" i="133"/>
  <c r="H60" i="133"/>
  <c r="I60" i="133"/>
  <c r="J60" i="133"/>
  <c r="K60" i="133"/>
  <c r="C61" i="133"/>
  <c r="D61" i="133"/>
  <c r="E61" i="133"/>
  <c r="F61" i="133"/>
  <c r="G61" i="133"/>
  <c r="H61" i="133"/>
  <c r="I61" i="133"/>
  <c r="J61" i="133"/>
  <c r="K61" i="133"/>
  <c r="C62" i="133"/>
  <c r="D62" i="133"/>
  <c r="E62" i="133"/>
  <c r="F62" i="133"/>
  <c r="G62" i="133"/>
  <c r="H62" i="133"/>
  <c r="I62" i="133"/>
  <c r="J62" i="133"/>
  <c r="K62" i="133"/>
  <c r="C63" i="133"/>
  <c r="D63" i="133"/>
  <c r="E63" i="133"/>
  <c r="F63" i="133"/>
  <c r="G63" i="133"/>
  <c r="H63" i="133"/>
  <c r="I63" i="133"/>
  <c r="J63" i="133"/>
  <c r="K63" i="133"/>
  <c r="C64" i="133"/>
  <c r="D64" i="133"/>
  <c r="E64" i="133"/>
  <c r="F64" i="133"/>
  <c r="G64" i="133"/>
  <c r="H64" i="133"/>
  <c r="I64" i="133"/>
  <c r="J64" i="133"/>
  <c r="K64" i="133"/>
  <c r="C65" i="133"/>
  <c r="D65" i="133"/>
  <c r="E65" i="133"/>
  <c r="F65" i="133"/>
  <c r="G65" i="133"/>
  <c r="H65" i="133"/>
  <c r="I65" i="133"/>
  <c r="J65" i="133"/>
  <c r="K65" i="133"/>
  <c r="C66" i="133"/>
  <c r="D66" i="133"/>
  <c r="E66" i="133"/>
  <c r="F66" i="133"/>
  <c r="G66" i="133"/>
  <c r="H66" i="133"/>
  <c r="I66" i="133"/>
  <c r="J66" i="133"/>
  <c r="K66" i="133"/>
  <c r="C67" i="133"/>
  <c r="D67" i="133"/>
  <c r="E67" i="133"/>
  <c r="F67" i="133"/>
  <c r="G67" i="133"/>
  <c r="H67" i="133"/>
  <c r="I67" i="133"/>
  <c r="J67" i="133"/>
  <c r="K67" i="133"/>
  <c r="D54" i="133"/>
  <c r="E54" i="133"/>
  <c r="F54" i="133"/>
  <c r="G54" i="133"/>
  <c r="H54" i="133"/>
  <c r="I54" i="133"/>
  <c r="J54" i="133"/>
  <c r="K54" i="133"/>
  <c r="C54" i="133"/>
  <c r="C33" i="133"/>
  <c r="D33" i="133"/>
  <c r="E33" i="133"/>
  <c r="F33" i="133"/>
  <c r="G33" i="133"/>
  <c r="H33" i="133"/>
  <c r="I33" i="133"/>
  <c r="J33" i="133"/>
  <c r="L33" i="133"/>
  <c r="M33" i="133"/>
  <c r="O33" i="133"/>
  <c r="P33" i="133"/>
  <c r="Q33" i="133"/>
  <c r="C34" i="133"/>
  <c r="D34" i="133"/>
  <c r="E34" i="133"/>
  <c r="F34" i="133"/>
  <c r="G34" i="133"/>
  <c r="H34" i="133"/>
  <c r="I34" i="133"/>
  <c r="J34" i="133"/>
  <c r="L34" i="133"/>
  <c r="M34" i="133"/>
  <c r="O34" i="133"/>
  <c r="P34" i="133"/>
  <c r="Q34" i="133"/>
  <c r="C35" i="133"/>
  <c r="D35" i="133"/>
  <c r="E35" i="133"/>
  <c r="F35" i="133"/>
  <c r="G35" i="133"/>
  <c r="H35" i="133"/>
  <c r="I35" i="133"/>
  <c r="J35" i="133"/>
  <c r="L35" i="133"/>
  <c r="M35" i="133"/>
  <c r="O35" i="133"/>
  <c r="P35" i="133"/>
  <c r="Q35" i="133"/>
  <c r="C36" i="133"/>
  <c r="D36" i="133"/>
  <c r="E36" i="133"/>
  <c r="F36" i="133"/>
  <c r="G36" i="133"/>
  <c r="H36" i="133"/>
  <c r="I36" i="133"/>
  <c r="J36" i="133"/>
  <c r="K36" i="133"/>
  <c r="L36" i="133"/>
  <c r="M36" i="133"/>
  <c r="N36" i="133"/>
  <c r="O36" i="133"/>
  <c r="P36" i="133"/>
  <c r="Q36" i="133"/>
  <c r="C37" i="133"/>
  <c r="D37" i="133"/>
  <c r="E37" i="133"/>
  <c r="F37" i="133"/>
  <c r="G37" i="133"/>
  <c r="H37" i="133"/>
  <c r="I37" i="133"/>
  <c r="J37" i="133"/>
  <c r="K37" i="133"/>
  <c r="L37" i="133"/>
  <c r="M37" i="133"/>
  <c r="N37" i="133"/>
  <c r="O37" i="133"/>
  <c r="P37" i="133"/>
  <c r="Q37" i="133"/>
  <c r="C38" i="133"/>
  <c r="D38" i="133"/>
  <c r="E38" i="133"/>
  <c r="F38" i="133"/>
  <c r="G38" i="133"/>
  <c r="H38" i="133"/>
  <c r="I38" i="133"/>
  <c r="J38" i="133"/>
  <c r="K38" i="133"/>
  <c r="L38" i="133"/>
  <c r="M38" i="133"/>
  <c r="N38" i="133"/>
  <c r="O38" i="133"/>
  <c r="P38" i="133"/>
  <c r="Q38" i="133"/>
  <c r="C39" i="133"/>
  <c r="D39" i="133"/>
  <c r="E39" i="133"/>
  <c r="F39" i="133"/>
  <c r="G39" i="133"/>
  <c r="H39" i="133"/>
  <c r="I39" i="133"/>
  <c r="J39" i="133"/>
  <c r="K39" i="133"/>
  <c r="L39" i="133"/>
  <c r="M39" i="133"/>
  <c r="N39" i="133"/>
  <c r="O39" i="133"/>
  <c r="P39" i="133"/>
  <c r="Q39" i="133"/>
  <c r="C40" i="133"/>
  <c r="D40" i="133"/>
  <c r="E40" i="133"/>
  <c r="F40" i="133"/>
  <c r="G40" i="133"/>
  <c r="H40" i="133"/>
  <c r="I40" i="133"/>
  <c r="J40" i="133"/>
  <c r="K40" i="133"/>
  <c r="L40" i="133"/>
  <c r="M40" i="133"/>
  <c r="N40" i="133"/>
  <c r="O40" i="133"/>
  <c r="P40" i="133"/>
  <c r="Q40" i="133"/>
  <c r="C41" i="133"/>
  <c r="D41" i="133"/>
  <c r="E41" i="133"/>
  <c r="F41" i="133"/>
  <c r="G41" i="133"/>
  <c r="H41" i="133"/>
  <c r="I41" i="133"/>
  <c r="J41" i="133"/>
  <c r="K41" i="133"/>
  <c r="L41" i="133"/>
  <c r="M41" i="133"/>
  <c r="N41" i="133"/>
  <c r="O41" i="133"/>
  <c r="P41" i="133"/>
  <c r="Q41" i="133"/>
  <c r="C42" i="133"/>
  <c r="D42" i="133"/>
  <c r="E42" i="133"/>
  <c r="F42" i="133"/>
  <c r="G42" i="133"/>
  <c r="H42" i="133"/>
  <c r="I42" i="133"/>
  <c r="J42" i="133"/>
  <c r="K42" i="133"/>
  <c r="L42" i="133"/>
  <c r="M42" i="133"/>
  <c r="N42" i="133"/>
  <c r="O42" i="133"/>
  <c r="P42" i="133"/>
  <c r="Q42" i="133"/>
  <c r="C43" i="133"/>
  <c r="D43" i="133"/>
  <c r="E43" i="133"/>
  <c r="F43" i="133"/>
  <c r="G43" i="133"/>
  <c r="H43" i="133"/>
  <c r="I43" i="133"/>
  <c r="J43" i="133"/>
  <c r="K43" i="133"/>
  <c r="L43" i="133"/>
  <c r="M43" i="133"/>
  <c r="N43" i="133"/>
  <c r="O43" i="133"/>
  <c r="P43" i="133"/>
  <c r="Q43" i="133"/>
  <c r="C44" i="133"/>
  <c r="D44" i="133"/>
  <c r="E44" i="133"/>
  <c r="F44" i="133"/>
  <c r="G44" i="133"/>
  <c r="H44" i="133"/>
  <c r="I44" i="133"/>
  <c r="J44" i="133"/>
  <c r="K44" i="133"/>
  <c r="L44" i="133"/>
  <c r="M44" i="133"/>
  <c r="N44" i="133"/>
  <c r="O44" i="133"/>
  <c r="P44" i="133"/>
  <c r="C45" i="133"/>
  <c r="D45" i="133"/>
  <c r="E45" i="133"/>
  <c r="F45" i="133"/>
  <c r="G45" i="133"/>
  <c r="H45" i="133"/>
  <c r="I45" i="133"/>
  <c r="J45" i="133"/>
  <c r="K45" i="133"/>
  <c r="L45" i="133"/>
  <c r="M45" i="133"/>
  <c r="N45" i="133"/>
  <c r="O45" i="133"/>
  <c r="P45" i="133"/>
  <c r="Q45" i="133"/>
  <c r="D32" i="133"/>
  <c r="E32" i="133"/>
  <c r="F32" i="133"/>
  <c r="G32" i="133"/>
  <c r="H32" i="133"/>
  <c r="I32" i="133"/>
  <c r="J32" i="133"/>
  <c r="K32" i="133"/>
  <c r="L32" i="133"/>
  <c r="M32" i="133"/>
  <c r="N32" i="133"/>
  <c r="O32" i="133"/>
  <c r="P32" i="133"/>
  <c r="Q32" i="133"/>
  <c r="C32" i="133"/>
  <c r="C11" i="133"/>
  <c r="D11" i="133"/>
  <c r="E11" i="133"/>
  <c r="F11" i="133"/>
  <c r="G11" i="133"/>
  <c r="H11" i="133"/>
  <c r="I11" i="133"/>
  <c r="J11" i="133"/>
  <c r="K11" i="133"/>
  <c r="L11" i="133"/>
  <c r="M11" i="133"/>
  <c r="N11" i="133"/>
  <c r="C12" i="133"/>
  <c r="D12" i="133"/>
  <c r="E12" i="133"/>
  <c r="F12" i="133"/>
  <c r="G12" i="133"/>
  <c r="H12" i="133"/>
  <c r="I12" i="133"/>
  <c r="J12" i="133"/>
  <c r="K12" i="133"/>
  <c r="L12" i="133"/>
  <c r="M12" i="133"/>
  <c r="C13" i="133"/>
  <c r="D13" i="133"/>
  <c r="E13" i="133"/>
  <c r="F13" i="133"/>
  <c r="G13" i="133"/>
  <c r="H13" i="133"/>
  <c r="I13" i="133"/>
  <c r="J13" i="133"/>
  <c r="K13" i="133"/>
  <c r="L13" i="133"/>
  <c r="M13" i="133"/>
  <c r="N13" i="133"/>
  <c r="C14" i="133"/>
  <c r="D14" i="133"/>
  <c r="E14" i="133"/>
  <c r="F14" i="133"/>
  <c r="G14" i="133"/>
  <c r="H14" i="133"/>
  <c r="I14" i="133"/>
  <c r="J14" i="133"/>
  <c r="K14" i="133"/>
  <c r="L14" i="133"/>
  <c r="M14" i="133"/>
  <c r="N14" i="133"/>
  <c r="C15" i="133"/>
  <c r="D15" i="133"/>
  <c r="E15" i="133"/>
  <c r="F15" i="133"/>
  <c r="G15" i="133"/>
  <c r="H15" i="133"/>
  <c r="I15" i="133"/>
  <c r="J15" i="133"/>
  <c r="K15" i="133"/>
  <c r="L15" i="133"/>
  <c r="M15" i="133"/>
  <c r="N15" i="133"/>
  <c r="C16" i="133"/>
  <c r="D16" i="133"/>
  <c r="E16" i="133"/>
  <c r="F16" i="133"/>
  <c r="G16" i="133"/>
  <c r="H16" i="133"/>
  <c r="I16" i="133"/>
  <c r="J16" i="133"/>
  <c r="K16" i="133"/>
  <c r="L16" i="133"/>
  <c r="M16" i="133"/>
  <c r="N16" i="133"/>
  <c r="C17" i="133"/>
  <c r="D17" i="133"/>
  <c r="E17" i="133"/>
  <c r="F17" i="133"/>
  <c r="G17" i="133"/>
  <c r="H17" i="133"/>
  <c r="I17" i="133"/>
  <c r="J17" i="133"/>
  <c r="K17" i="133"/>
  <c r="L17" i="133"/>
  <c r="M17" i="133"/>
  <c r="N17" i="133"/>
  <c r="C18" i="133"/>
  <c r="D18" i="133"/>
  <c r="E18" i="133"/>
  <c r="F18" i="133"/>
  <c r="G18" i="133"/>
  <c r="H18" i="133"/>
  <c r="I18" i="133"/>
  <c r="J18" i="133"/>
  <c r="K18" i="133"/>
  <c r="L18" i="133"/>
  <c r="M18" i="133"/>
  <c r="N18" i="133"/>
  <c r="C19" i="133"/>
  <c r="D19" i="133"/>
  <c r="E19" i="133"/>
  <c r="F19" i="133"/>
  <c r="G19" i="133"/>
  <c r="H19" i="133"/>
  <c r="I19" i="133"/>
  <c r="J19" i="133"/>
  <c r="K19" i="133"/>
  <c r="L19" i="133"/>
  <c r="M19" i="133"/>
  <c r="N19" i="133"/>
  <c r="C20" i="133"/>
  <c r="D20" i="133"/>
  <c r="E20" i="133"/>
  <c r="F20" i="133"/>
  <c r="G20" i="133"/>
  <c r="H20" i="133"/>
  <c r="I20" i="133"/>
  <c r="J20" i="133"/>
  <c r="K20" i="133"/>
  <c r="L20" i="133"/>
  <c r="M20" i="133"/>
  <c r="N20" i="133"/>
  <c r="C21" i="133"/>
  <c r="D21" i="133"/>
  <c r="E21" i="133"/>
  <c r="F21" i="133"/>
  <c r="G21" i="133"/>
  <c r="H21" i="133"/>
  <c r="I21" i="133"/>
  <c r="J21" i="133"/>
  <c r="K21" i="133"/>
  <c r="L21" i="133"/>
  <c r="M21" i="133"/>
  <c r="N21" i="133"/>
  <c r="C22" i="133"/>
  <c r="D22" i="133"/>
  <c r="E22" i="133"/>
  <c r="F22" i="133"/>
  <c r="G22" i="133"/>
  <c r="H22" i="133"/>
  <c r="I22" i="133"/>
  <c r="J22" i="133"/>
  <c r="K22" i="133"/>
  <c r="L22" i="133"/>
  <c r="M22" i="133"/>
  <c r="N22" i="133"/>
  <c r="C23" i="133"/>
  <c r="D23" i="133"/>
  <c r="E23" i="133"/>
  <c r="F23" i="133"/>
  <c r="G23" i="133"/>
  <c r="H23" i="133"/>
  <c r="I23" i="133"/>
  <c r="J23" i="133"/>
  <c r="K23" i="133"/>
  <c r="L23" i="133"/>
  <c r="M23" i="133"/>
  <c r="N23" i="133"/>
  <c r="D10" i="133"/>
  <c r="E10" i="133"/>
  <c r="F10" i="133"/>
  <c r="G10" i="133"/>
  <c r="H10" i="133"/>
  <c r="I10" i="133"/>
  <c r="J10" i="133"/>
  <c r="K10" i="133"/>
  <c r="L10" i="133"/>
  <c r="M10" i="133"/>
  <c r="N10" i="133"/>
  <c r="C10" i="133"/>
  <c r="C169" i="132"/>
  <c r="D169" i="132"/>
  <c r="C170" i="132"/>
  <c r="D170" i="132"/>
  <c r="C171" i="132"/>
  <c r="D171" i="132"/>
  <c r="C172" i="132"/>
  <c r="D172" i="132"/>
  <c r="D168" i="132"/>
  <c r="C168" i="132"/>
  <c r="C146" i="132"/>
  <c r="D146" i="132"/>
  <c r="C147" i="132"/>
  <c r="D147" i="132"/>
  <c r="C148" i="132"/>
  <c r="D148" i="132"/>
  <c r="C149" i="132"/>
  <c r="D149" i="132"/>
  <c r="C150" i="132"/>
  <c r="D150" i="132"/>
  <c r="C151" i="132"/>
  <c r="D151" i="132"/>
  <c r="C152" i="132"/>
  <c r="D152" i="132"/>
  <c r="D145" i="132"/>
  <c r="C145" i="132"/>
  <c r="C123" i="132"/>
  <c r="D123" i="132"/>
  <c r="C124" i="132"/>
  <c r="D124" i="132"/>
  <c r="C125" i="132"/>
  <c r="D125" i="132"/>
  <c r="C126" i="132"/>
  <c r="D126" i="132"/>
  <c r="C127" i="132"/>
  <c r="D127" i="132"/>
  <c r="C128" i="132"/>
  <c r="D128" i="132"/>
  <c r="C129" i="132"/>
  <c r="D129" i="132"/>
  <c r="D122" i="132"/>
  <c r="C122" i="132"/>
  <c r="C100" i="132"/>
  <c r="D100" i="132"/>
  <c r="C101" i="132"/>
  <c r="D101" i="132"/>
  <c r="C102" i="132"/>
  <c r="D102" i="132"/>
  <c r="C103" i="132"/>
  <c r="D103" i="132"/>
  <c r="C104" i="132"/>
  <c r="D104" i="132"/>
  <c r="C105" i="132"/>
  <c r="D105" i="132"/>
  <c r="C106" i="132"/>
  <c r="D106" i="132"/>
  <c r="D99" i="132"/>
  <c r="C99" i="132"/>
  <c r="C77" i="132"/>
  <c r="D77" i="132"/>
  <c r="C78" i="132"/>
  <c r="D78" i="132"/>
  <c r="C79" i="132"/>
  <c r="D79" i="132"/>
  <c r="C80" i="132"/>
  <c r="D80" i="132"/>
  <c r="C81" i="132"/>
  <c r="D81" i="132"/>
  <c r="C82" i="132"/>
  <c r="D82" i="132"/>
  <c r="C83" i="132"/>
  <c r="D83" i="132"/>
  <c r="D76" i="132"/>
  <c r="C76" i="132"/>
  <c r="C54" i="132"/>
  <c r="D54" i="132"/>
  <c r="C55" i="132"/>
  <c r="D55" i="132"/>
  <c r="C56" i="132"/>
  <c r="D56" i="132"/>
  <c r="C57" i="132"/>
  <c r="D57" i="132"/>
  <c r="C58" i="132"/>
  <c r="D58" i="132"/>
  <c r="C59" i="132"/>
  <c r="D59" i="132"/>
  <c r="C60" i="132"/>
  <c r="D60" i="132"/>
  <c r="D53" i="132"/>
  <c r="C53" i="132"/>
  <c r="C183" i="131"/>
  <c r="D183" i="131"/>
  <c r="C184" i="131"/>
  <c r="D184" i="131"/>
  <c r="C185" i="131"/>
  <c r="D185" i="131"/>
  <c r="C186" i="131"/>
  <c r="D186" i="131"/>
  <c r="C187" i="131"/>
  <c r="D187" i="131"/>
  <c r="C188" i="131"/>
  <c r="D188" i="131"/>
  <c r="D182" i="131"/>
  <c r="C182" i="131"/>
  <c r="C160" i="131"/>
  <c r="D160" i="131"/>
  <c r="C161" i="131"/>
  <c r="D161" i="131"/>
  <c r="C162" i="131"/>
  <c r="D162" i="131"/>
  <c r="C163" i="131"/>
  <c r="D163" i="131"/>
  <c r="C164" i="131"/>
  <c r="D164" i="131"/>
  <c r="C165" i="131"/>
  <c r="D165" i="131"/>
  <c r="D159" i="131"/>
  <c r="C159" i="131"/>
  <c r="C137" i="131"/>
  <c r="D137" i="131"/>
  <c r="C138" i="131"/>
  <c r="D138" i="131"/>
  <c r="C139" i="131"/>
  <c r="D139" i="131"/>
  <c r="C140" i="131"/>
  <c r="D140" i="131"/>
  <c r="C141" i="131"/>
  <c r="D141" i="131"/>
  <c r="C142" i="131"/>
  <c r="D142" i="131"/>
  <c r="D136" i="131"/>
  <c r="C136" i="131"/>
  <c r="C114" i="131"/>
  <c r="D114" i="131"/>
  <c r="C115" i="131"/>
  <c r="D115" i="131"/>
  <c r="C116" i="131"/>
  <c r="D116" i="131"/>
  <c r="C117" i="131"/>
  <c r="D117" i="131"/>
  <c r="C118" i="131"/>
  <c r="D118" i="131"/>
  <c r="C119" i="131"/>
  <c r="D119" i="131"/>
  <c r="D113" i="131"/>
  <c r="C113" i="131"/>
  <c r="C91" i="131"/>
  <c r="D91" i="131"/>
  <c r="C92" i="131"/>
  <c r="D92" i="131"/>
  <c r="C93" i="131"/>
  <c r="D93" i="131"/>
  <c r="C94" i="131"/>
  <c r="D94" i="131"/>
  <c r="C95" i="131"/>
  <c r="D95" i="131"/>
  <c r="C96" i="131"/>
  <c r="D96" i="131"/>
  <c r="D90" i="131"/>
  <c r="C90" i="131"/>
  <c r="C68" i="131"/>
  <c r="D68" i="131"/>
  <c r="C69" i="131"/>
  <c r="D69" i="131"/>
  <c r="C70" i="131"/>
  <c r="D70" i="131"/>
  <c r="C71" i="131"/>
  <c r="D71" i="131"/>
  <c r="C72" i="131"/>
  <c r="D72" i="131"/>
  <c r="C73" i="131"/>
  <c r="D73" i="131"/>
  <c r="D67" i="131"/>
  <c r="C67" i="131"/>
  <c r="C115" i="130"/>
  <c r="D115" i="130"/>
  <c r="C116" i="130"/>
  <c r="D116" i="130"/>
  <c r="C117" i="130"/>
  <c r="D117" i="130"/>
  <c r="D114" i="130"/>
  <c r="C114" i="130"/>
  <c r="C100" i="130"/>
  <c r="D100" i="130"/>
  <c r="C101" i="130"/>
  <c r="D101" i="130"/>
  <c r="C102" i="130"/>
  <c r="D102" i="130"/>
  <c r="D99" i="130"/>
  <c r="C99" i="130"/>
  <c r="C85" i="130"/>
  <c r="D85" i="130"/>
  <c r="C86" i="130"/>
  <c r="D86" i="130"/>
  <c r="C87" i="130"/>
  <c r="D87" i="130"/>
  <c r="D84" i="130"/>
  <c r="C84" i="130"/>
  <c r="C70" i="130"/>
  <c r="D70" i="130"/>
  <c r="C71" i="130"/>
  <c r="D71" i="130"/>
  <c r="C72" i="130"/>
  <c r="D72" i="130"/>
  <c r="D69" i="130"/>
  <c r="C69" i="130"/>
  <c r="C55" i="130"/>
  <c r="D55" i="130"/>
  <c r="C56" i="130"/>
  <c r="D56" i="130"/>
  <c r="C57" i="130"/>
  <c r="D57" i="130"/>
  <c r="D54" i="130"/>
  <c r="C54" i="130"/>
  <c r="C40" i="130"/>
  <c r="D40" i="130"/>
  <c r="C41" i="130"/>
  <c r="D41" i="130"/>
  <c r="C42" i="130"/>
  <c r="D42" i="130"/>
  <c r="D39" i="130"/>
  <c r="C39" i="130"/>
  <c r="C110" i="129"/>
  <c r="D110" i="129"/>
  <c r="C111" i="129"/>
  <c r="D111" i="129"/>
  <c r="D109" i="129"/>
  <c r="C109" i="129"/>
  <c r="C96" i="129"/>
  <c r="D96" i="129"/>
  <c r="C97" i="129"/>
  <c r="D97" i="129"/>
  <c r="D95" i="129"/>
  <c r="C95" i="129"/>
  <c r="C82" i="129"/>
  <c r="D82" i="129"/>
  <c r="C83" i="129"/>
  <c r="D83" i="129"/>
  <c r="D81" i="129"/>
  <c r="C81" i="129"/>
  <c r="C68" i="129"/>
  <c r="D68" i="129"/>
  <c r="C69" i="129"/>
  <c r="D69" i="129"/>
  <c r="D67" i="129"/>
  <c r="C67" i="129"/>
  <c r="C54" i="129"/>
  <c r="D54" i="129"/>
  <c r="C55" i="129"/>
  <c r="D55" i="129"/>
  <c r="D53" i="129"/>
  <c r="C53" i="129"/>
  <c r="C40" i="129"/>
  <c r="D40" i="129"/>
  <c r="C41" i="129"/>
  <c r="D41" i="129"/>
  <c r="D39" i="129"/>
  <c r="C39" i="129"/>
  <c r="C143" i="113"/>
  <c r="D143" i="113"/>
  <c r="E143" i="113"/>
  <c r="F143" i="113"/>
  <c r="G143" i="113"/>
  <c r="H143" i="113"/>
  <c r="I143" i="113"/>
  <c r="J143" i="113"/>
  <c r="K143" i="113"/>
  <c r="L143" i="113"/>
  <c r="M143" i="113"/>
  <c r="N143" i="113"/>
  <c r="O143" i="113"/>
  <c r="P143" i="113"/>
  <c r="Q143" i="113"/>
  <c r="R143" i="113"/>
  <c r="S143" i="113"/>
  <c r="T143" i="113"/>
  <c r="C144" i="113"/>
  <c r="D144" i="113"/>
  <c r="E144" i="113"/>
  <c r="F144" i="113"/>
  <c r="G144" i="113"/>
  <c r="H144" i="113"/>
  <c r="I144" i="113"/>
  <c r="J144" i="113"/>
  <c r="K144" i="113"/>
  <c r="L144" i="113"/>
  <c r="M144" i="113"/>
  <c r="N144" i="113"/>
  <c r="O144" i="113"/>
  <c r="P144" i="113"/>
  <c r="Q144" i="113"/>
  <c r="R144" i="113"/>
  <c r="S144" i="113"/>
  <c r="T144" i="113"/>
  <c r="C145" i="113"/>
  <c r="D145" i="113"/>
  <c r="E145" i="113"/>
  <c r="F145" i="113"/>
  <c r="G145" i="113"/>
  <c r="H145" i="113"/>
  <c r="I145" i="113"/>
  <c r="J145" i="113"/>
  <c r="K145" i="113"/>
  <c r="L145" i="113"/>
  <c r="M145" i="113"/>
  <c r="N145" i="113"/>
  <c r="O145" i="113"/>
  <c r="P145" i="113"/>
  <c r="Q145" i="113"/>
  <c r="R145" i="113"/>
  <c r="S145" i="113"/>
  <c r="T145" i="113"/>
  <c r="C146" i="113"/>
  <c r="D146" i="113"/>
  <c r="E146" i="113"/>
  <c r="F146" i="113"/>
  <c r="G146" i="113"/>
  <c r="H146" i="113"/>
  <c r="I146" i="113"/>
  <c r="J146" i="113"/>
  <c r="K146" i="113"/>
  <c r="L146" i="113"/>
  <c r="M146" i="113"/>
  <c r="N146" i="113"/>
  <c r="O146" i="113"/>
  <c r="P146" i="113"/>
  <c r="Q146" i="113"/>
  <c r="R146" i="113"/>
  <c r="S146" i="113"/>
  <c r="T146" i="113"/>
  <c r="C147" i="113"/>
  <c r="D147" i="113"/>
  <c r="E147" i="113"/>
  <c r="F147" i="113"/>
  <c r="G147" i="113"/>
  <c r="H147" i="113"/>
  <c r="I147" i="113"/>
  <c r="J147" i="113"/>
  <c r="K147" i="113"/>
  <c r="L147" i="113"/>
  <c r="M147" i="113"/>
  <c r="N147" i="113"/>
  <c r="O147" i="113"/>
  <c r="P147" i="113"/>
  <c r="Q147" i="113"/>
  <c r="R147" i="113"/>
  <c r="S147" i="113"/>
  <c r="T147" i="113"/>
  <c r="C148" i="113"/>
  <c r="D148" i="113"/>
  <c r="E148" i="113"/>
  <c r="F148" i="113"/>
  <c r="G148" i="113"/>
  <c r="H148" i="113"/>
  <c r="I148" i="113"/>
  <c r="J148" i="113"/>
  <c r="K148" i="113"/>
  <c r="L148" i="113"/>
  <c r="M148" i="113"/>
  <c r="N148" i="113"/>
  <c r="O148" i="113"/>
  <c r="P148" i="113"/>
  <c r="Q148" i="113"/>
  <c r="R148" i="113"/>
  <c r="S148" i="113"/>
  <c r="T148" i="113"/>
  <c r="C149" i="113"/>
  <c r="D149" i="113"/>
  <c r="E149" i="113"/>
  <c r="F149" i="113"/>
  <c r="G149" i="113"/>
  <c r="H149" i="113"/>
  <c r="I149" i="113"/>
  <c r="J149" i="113"/>
  <c r="K149" i="113"/>
  <c r="L149" i="113"/>
  <c r="M149" i="113"/>
  <c r="N149" i="113"/>
  <c r="O149" i="113"/>
  <c r="P149" i="113"/>
  <c r="Q149" i="113"/>
  <c r="R149" i="113"/>
  <c r="S149" i="113"/>
  <c r="T149" i="113"/>
  <c r="C150" i="113"/>
  <c r="D150" i="113"/>
  <c r="E150" i="113"/>
  <c r="F150" i="113"/>
  <c r="G150" i="113"/>
  <c r="H150" i="113"/>
  <c r="I150" i="113"/>
  <c r="J150" i="113"/>
  <c r="K150" i="113"/>
  <c r="L150" i="113"/>
  <c r="M150" i="113"/>
  <c r="N150" i="113"/>
  <c r="O150" i="113"/>
  <c r="P150" i="113"/>
  <c r="Q150" i="113"/>
  <c r="R150" i="113"/>
  <c r="S150" i="113"/>
  <c r="T150" i="113"/>
  <c r="C151" i="113"/>
  <c r="D151" i="113"/>
  <c r="E151" i="113"/>
  <c r="F151" i="113"/>
  <c r="G151" i="113"/>
  <c r="H151" i="113"/>
  <c r="I151" i="113"/>
  <c r="J151" i="113"/>
  <c r="K151" i="113"/>
  <c r="L151" i="113"/>
  <c r="M151" i="113"/>
  <c r="N151" i="113"/>
  <c r="O151" i="113"/>
  <c r="P151" i="113"/>
  <c r="Q151" i="113"/>
  <c r="R151" i="113"/>
  <c r="S151" i="113"/>
  <c r="T151" i="113"/>
  <c r="C152" i="113"/>
  <c r="D152" i="113"/>
  <c r="E152" i="113"/>
  <c r="F152" i="113"/>
  <c r="G152" i="113"/>
  <c r="H152" i="113"/>
  <c r="I152" i="113"/>
  <c r="J152" i="113"/>
  <c r="K152" i="113"/>
  <c r="L152" i="113"/>
  <c r="M152" i="113"/>
  <c r="N152" i="113"/>
  <c r="O152" i="113"/>
  <c r="P152" i="113"/>
  <c r="Q152" i="113"/>
  <c r="R152" i="113"/>
  <c r="S152" i="113"/>
  <c r="T152" i="113"/>
  <c r="C153" i="113"/>
  <c r="D153" i="113"/>
  <c r="E153" i="113"/>
  <c r="F153" i="113"/>
  <c r="G153" i="113"/>
  <c r="H153" i="113"/>
  <c r="I153" i="113"/>
  <c r="J153" i="113"/>
  <c r="K153" i="113"/>
  <c r="L153" i="113"/>
  <c r="M153" i="113"/>
  <c r="N153" i="113"/>
  <c r="O153" i="113"/>
  <c r="P153" i="113"/>
  <c r="Q153" i="113"/>
  <c r="R153" i="113"/>
  <c r="S153" i="113"/>
  <c r="T153" i="113"/>
  <c r="C154" i="113"/>
  <c r="D154" i="113"/>
  <c r="E154" i="113"/>
  <c r="F154" i="113"/>
  <c r="G154" i="113"/>
  <c r="H154" i="113"/>
  <c r="I154" i="113"/>
  <c r="J154" i="113"/>
  <c r="K154" i="113"/>
  <c r="L154" i="113"/>
  <c r="M154" i="113"/>
  <c r="N154" i="113"/>
  <c r="O154" i="113"/>
  <c r="P154" i="113"/>
  <c r="Q154" i="113"/>
  <c r="R154" i="113"/>
  <c r="S154" i="113"/>
  <c r="T154" i="113"/>
  <c r="C155" i="113"/>
  <c r="D155" i="113"/>
  <c r="E155" i="113"/>
  <c r="F155" i="113"/>
  <c r="G155" i="113"/>
  <c r="H155" i="113"/>
  <c r="I155" i="113"/>
  <c r="J155" i="113"/>
  <c r="K155" i="113"/>
  <c r="L155" i="113"/>
  <c r="M155" i="113"/>
  <c r="N155" i="113"/>
  <c r="O155" i="113"/>
  <c r="P155" i="113"/>
  <c r="Q155" i="113"/>
  <c r="R155" i="113"/>
  <c r="S155" i="113"/>
  <c r="T155" i="113"/>
  <c r="D142" i="113"/>
  <c r="E142" i="113"/>
  <c r="F142" i="113"/>
  <c r="G142" i="113"/>
  <c r="H142" i="113"/>
  <c r="I142" i="113"/>
  <c r="J142" i="113"/>
  <c r="K142" i="113"/>
  <c r="L142" i="113"/>
  <c r="M142" i="113"/>
  <c r="N142" i="113"/>
  <c r="O142" i="113"/>
  <c r="P142" i="113"/>
  <c r="Q142" i="113"/>
  <c r="R142" i="113"/>
  <c r="S142" i="113"/>
  <c r="T142" i="113"/>
  <c r="C142" i="113"/>
  <c r="C121" i="113"/>
  <c r="D121" i="113"/>
  <c r="E121" i="113"/>
  <c r="F121" i="113"/>
  <c r="G121" i="113"/>
  <c r="H121" i="113"/>
  <c r="I121" i="113"/>
  <c r="J121" i="113"/>
  <c r="K121" i="113"/>
  <c r="L121" i="113"/>
  <c r="M121" i="113"/>
  <c r="N121" i="113"/>
  <c r="O121" i="113"/>
  <c r="P121" i="113"/>
  <c r="Q121" i="113"/>
  <c r="R121" i="113"/>
  <c r="S121" i="113"/>
  <c r="C122" i="113"/>
  <c r="D122" i="113"/>
  <c r="E122" i="113"/>
  <c r="F122" i="113"/>
  <c r="G122" i="113"/>
  <c r="H122" i="113"/>
  <c r="I122" i="113"/>
  <c r="J122" i="113"/>
  <c r="K122" i="113"/>
  <c r="L122" i="113"/>
  <c r="M122" i="113"/>
  <c r="N122" i="113"/>
  <c r="O122" i="113"/>
  <c r="P122" i="113"/>
  <c r="Q122" i="113"/>
  <c r="R122" i="113"/>
  <c r="S122" i="113"/>
  <c r="C123" i="113"/>
  <c r="D123" i="113"/>
  <c r="E123" i="113"/>
  <c r="F123" i="113"/>
  <c r="G123" i="113"/>
  <c r="H123" i="113"/>
  <c r="I123" i="113"/>
  <c r="J123" i="113"/>
  <c r="K123" i="113"/>
  <c r="L123" i="113"/>
  <c r="M123" i="113"/>
  <c r="N123" i="113"/>
  <c r="O123" i="113"/>
  <c r="P123" i="113"/>
  <c r="Q123" i="113"/>
  <c r="R123" i="113"/>
  <c r="S123" i="113"/>
  <c r="C124" i="113"/>
  <c r="D124" i="113"/>
  <c r="E124" i="113"/>
  <c r="F124" i="113"/>
  <c r="G124" i="113"/>
  <c r="H124" i="113"/>
  <c r="I124" i="113"/>
  <c r="J124" i="113"/>
  <c r="K124" i="113"/>
  <c r="L124" i="113"/>
  <c r="M124" i="113"/>
  <c r="N124" i="113"/>
  <c r="O124" i="113"/>
  <c r="P124" i="113"/>
  <c r="Q124" i="113"/>
  <c r="R124" i="113"/>
  <c r="S124" i="113"/>
  <c r="C125" i="113"/>
  <c r="D125" i="113"/>
  <c r="E125" i="113"/>
  <c r="F125" i="113"/>
  <c r="G125" i="113"/>
  <c r="H125" i="113"/>
  <c r="I125" i="113"/>
  <c r="J125" i="113"/>
  <c r="K125" i="113"/>
  <c r="L125" i="113"/>
  <c r="M125" i="113"/>
  <c r="N125" i="113"/>
  <c r="O125" i="113"/>
  <c r="P125" i="113"/>
  <c r="Q125" i="113"/>
  <c r="R125" i="113"/>
  <c r="S125" i="113"/>
  <c r="C126" i="113"/>
  <c r="D126" i="113"/>
  <c r="E126" i="113"/>
  <c r="F126" i="113"/>
  <c r="G126" i="113"/>
  <c r="H126" i="113"/>
  <c r="I126" i="113"/>
  <c r="J126" i="113"/>
  <c r="K126" i="113"/>
  <c r="L126" i="113"/>
  <c r="M126" i="113"/>
  <c r="N126" i="113"/>
  <c r="O126" i="113"/>
  <c r="P126" i="113"/>
  <c r="Q126" i="113"/>
  <c r="R126" i="113"/>
  <c r="S126" i="113"/>
  <c r="C127" i="113"/>
  <c r="D127" i="113"/>
  <c r="E127" i="113"/>
  <c r="F127" i="113"/>
  <c r="G127" i="113"/>
  <c r="H127" i="113"/>
  <c r="I127" i="113"/>
  <c r="J127" i="113"/>
  <c r="K127" i="113"/>
  <c r="L127" i="113"/>
  <c r="M127" i="113"/>
  <c r="N127" i="113"/>
  <c r="O127" i="113"/>
  <c r="P127" i="113"/>
  <c r="Q127" i="113"/>
  <c r="R127" i="113"/>
  <c r="S127" i="113"/>
  <c r="C128" i="113"/>
  <c r="D128" i="113"/>
  <c r="E128" i="113"/>
  <c r="F128" i="113"/>
  <c r="G128" i="113"/>
  <c r="H128" i="113"/>
  <c r="I128" i="113"/>
  <c r="J128" i="113"/>
  <c r="K128" i="113"/>
  <c r="L128" i="113"/>
  <c r="M128" i="113"/>
  <c r="N128" i="113"/>
  <c r="O128" i="113"/>
  <c r="P128" i="113"/>
  <c r="Q128" i="113"/>
  <c r="R128" i="113"/>
  <c r="S128" i="113"/>
  <c r="C129" i="113"/>
  <c r="D129" i="113"/>
  <c r="E129" i="113"/>
  <c r="F129" i="113"/>
  <c r="G129" i="113"/>
  <c r="H129" i="113"/>
  <c r="I129" i="113"/>
  <c r="J129" i="113"/>
  <c r="K129" i="113"/>
  <c r="L129" i="113"/>
  <c r="M129" i="113"/>
  <c r="N129" i="113"/>
  <c r="O129" i="113"/>
  <c r="P129" i="113"/>
  <c r="Q129" i="113"/>
  <c r="R129" i="113"/>
  <c r="S129" i="113"/>
  <c r="C130" i="113"/>
  <c r="D130" i="113"/>
  <c r="E130" i="113"/>
  <c r="F130" i="113"/>
  <c r="G130" i="113"/>
  <c r="H130" i="113"/>
  <c r="I130" i="113"/>
  <c r="J130" i="113"/>
  <c r="K130" i="113"/>
  <c r="L130" i="113"/>
  <c r="M130" i="113"/>
  <c r="N130" i="113"/>
  <c r="O130" i="113"/>
  <c r="P130" i="113"/>
  <c r="Q130" i="113"/>
  <c r="R130" i="113"/>
  <c r="S130" i="113"/>
  <c r="C131" i="113"/>
  <c r="D131" i="113"/>
  <c r="E131" i="113"/>
  <c r="F131" i="113"/>
  <c r="G131" i="113"/>
  <c r="H131" i="113"/>
  <c r="I131" i="113"/>
  <c r="J131" i="113"/>
  <c r="K131" i="113"/>
  <c r="L131" i="113"/>
  <c r="M131" i="113"/>
  <c r="N131" i="113"/>
  <c r="O131" i="113"/>
  <c r="P131" i="113"/>
  <c r="Q131" i="113"/>
  <c r="R131" i="113"/>
  <c r="S131" i="113"/>
  <c r="C132" i="113"/>
  <c r="D132" i="113"/>
  <c r="E132" i="113"/>
  <c r="F132" i="113"/>
  <c r="G132" i="113"/>
  <c r="H132" i="113"/>
  <c r="I132" i="113"/>
  <c r="J132" i="113"/>
  <c r="K132" i="113"/>
  <c r="L132" i="113"/>
  <c r="M132" i="113"/>
  <c r="N132" i="113"/>
  <c r="O132" i="113"/>
  <c r="P132" i="113"/>
  <c r="Q132" i="113"/>
  <c r="R132" i="113"/>
  <c r="S132" i="113"/>
  <c r="C133" i="113"/>
  <c r="D133" i="113"/>
  <c r="E133" i="113"/>
  <c r="F133" i="113"/>
  <c r="G133" i="113"/>
  <c r="H133" i="113"/>
  <c r="I133" i="113"/>
  <c r="J133" i="113"/>
  <c r="K133" i="113"/>
  <c r="L133" i="113"/>
  <c r="M133" i="113"/>
  <c r="N133" i="113"/>
  <c r="O133" i="113"/>
  <c r="P133" i="113"/>
  <c r="Q133" i="113"/>
  <c r="R133" i="113"/>
  <c r="S133" i="113"/>
  <c r="D120" i="113"/>
  <c r="E120" i="113"/>
  <c r="F120" i="113"/>
  <c r="G120" i="113"/>
  <c r="H120" i="113"/>
  <c r="I120" i="113"/>
  <c r="J120" i="113"/>
  <c r="K120" i="113"/>
  <c r="L120" i="113"/>
  <c r="M120" i="113"/>
  <c r="N120" i="113"/>
  <c r="O120" i="113"/>
  <c r="P120" i="113"/>
  <c r="Q120" i="113"/>
  <c r="R120" i="113"/>
  <c r="S120" i="113"/>
  <c r="C120" i="113"/>
  <c r="C99" i="113"/>
  <c r="D99" i="113"/>
  <c r="E99" i="113"/>
  <c r="F99" i="113"/>
  <c r="G99" i="113"/>
  <c r="H99" i="113"/>
  <c r="I99" i="113"/>
  <c r="J99" i="113"/>
  <c r="K99" i="113"/>
  <c r="L99" i="113"/>
  <c r="M99" i="113"/>
  <c r="N99" i="113"/>
  <c r="C100" i="113"/>
  <c r="D100" i="113"/>
  <c r="E100" i="113"/>
  <c r="F100" i="113"/>
  <c r="G100" i="113"/>
  <c r="H100" i="113"/>
  <c r="I100" i="113"/>
  <c r="J100" i="113"/>
  <c r="K100" i="113"/>
  <c r="L100" i="113"/>
  <c r="M100" i="113"/>
  <c r="N100" i="113"/>
  <c r="C101" i="113"/>
  <c r="D101" i="113"/>
  <c r="E101" i="113"/>
  <c r="F101" i="113"/>
  <c r="G101" i="113"/>
  <c r="H101" i="113"/>
  <c r="I101" i="113"/>
  <c r="J101" i="113"/>
  <c r="K101" i="113"/>
  <c r="L101" i="113"/>
  <c r="M101" i="113"/>
  <c r="N101" i="113"/>
  <c r="C102" i="113"/>
  <c r="D102" i="113"/>
  <c r="E102" i="113"/>
  <c r="F102" i="113"/>
  <c r="G102" i="113"/>
  <c r="H102" i="113"/>
  <c r="I102" i="113"/>
  <c r="J102" i="113"/>
  <c r="K102" i="113"/>
  <c r="L102" i="113"/>
  <c r="M102" i="113"/>
  <c r="C103" i="113"/>
  <c r="D103" i="113"/>
  <c r="E103" i="113"/>
  <c r="F103" i="113"/>
  <c r="G103" i="113"/>
  <c r="H103" i="113"/>
  <c r="I103" i="113"/>
  <c r="J103" i="113"/>
  <c r="K103" i="113"/>
  <c r="L103" i="113"/>
  <c r="M103" i="113"/>
  <c r="C104" i="113"/>
  <c r="D104" i="113"/>
  <c r="E104" i="113"/>
  <c r="F104" i="113"/>
  <c r="G104" i="113"/>
  <c r="H104" i="113"/>
  <c r="I104" i="113"/>
  <c r="J104" i="113"/>
  <c r="K104" i="113"/>
  <c r="L104" i="113"/>
  <c r="M104" i="113"/>
  <c r="N104" i="113"/>
  <c r="C105" i="113"/>
  <c r="D105" i="113"/>
  <c r="E105" i="113"/>
  <c r="F105" i="113"/>
  <c r="G105" i="113"/>
  <c r="H105" i="113"/>
  <c r="I105" i="113"/>
  <c r="J105" i="113"/>
  <c r="K105" i="113"/>
  <c r="L105" i="113"/>
  <c r="M105" i="113"/>
  <c r="N105" i="113"/>
  <c r="C106" i="113"/>
  <c r="D106" i="113"/>
  <c r="E106" i="113"/>
  <c r="F106" i="113"/>
  <c r="G106" i="113"/>
  <c r="H106" i="113"/>
  <c r="I106" i="113"/>
  <c r="J106" i="113"/>
  <c r="K106" i="113"/>
  <c r="L106" i="113"/>
  <c r="M106" i="113"/>
  <c r="N106" i="113"/>
  <c r="C107" i="113"/>
  <c r="D107" i="113"/>
  <c r="E107" i="113"/>
  <c r="F107" i="113"/>
  <c r="G107" i="113"/>
  <c r="H107" i="113"/>
  <c r="I107" i="113"/>
  <c r="J107" i="113"/>
  <c r="K107" i="113"/>
  <c r="L107" i="113"/>
  <c r="M107" i="113"/>
  <c r="N107" i="113"/>
  <c r="C108" i="113"/>
  <c r="D108" i="113"/>
  <c r="E108" i="113"/>
  <c r="F108" i="113"/>
  <c r="G108" i="113"/>
  <c r="H108" i="113"/>
  <c r="I108" i="113"/>
  <c r="J108" i="113"/>
  <c r="K108" i="113"/>
  <c r="L108" i="113"/>
  <c r="M108" i="113"/>
  <c r="N108" i="113"/>
  <c r="C109" i="113"/>
  <c r="D109" i="113"/>
  <c r="E109" i="113"/>
  <c r="F109" i="113"/>
  <c r="G109" i="113"/>
  <c r="H109" i="113"/>
  <c r="I109" i="113"/>
  <c r="J109" i="113"/>
  <c r="K109" i="113"/>
  <c r="L109" i="113"/>
  <c r="M109" i="113"/>
  <c r="C110" i="113"/>
  <c r="D110" i="113"/>
  <c r="E110" i="113"/>
  <c r="F110" i="113"/>
  <c r="G110" i="113"/>
  <c r="H110" i="113"/>
  <c r="I110" i="113"/>
  <c r="J110" i="113"/>
  <c r="K110" i="113"/>
  <c r="L110" i="113"/>
  <c r="M110" i="113"/>
  <c r="N110" i="113"/>
  <c r="C111" i="113"/>
  <c r="D111" i="113"/>
  <c r="E111" i="113"/>
  <c r="F111" i="113"/>
  <c r="G111" i="113"/>
  <c r="H111" i="113"/>
  <c r="I111" i="113"/>
  <c r="J111" i="113"/>
  <c r="K111" i="113"/>
  <c r="L111" i="113"/>
  <c r="M111" i="113"/>
  <c r="N111" i="113"/>
  <c r="D98" i="113"/>
  <c r="E98" i="113"/>
  <c r="F98" i="113"/>
  <c r="G98" i="113"/>
  <c r="H98" i="113"/>
  <c r="I98" i="113"/>
  <c r="J98" i="113"/>
  <c r="K98" i="113"/>
  <c r="L98" i="113"/>
  <c r="M98" i="113"/>
  <c r="N98" i="113"/>
  <c r="C98" i="113"/>
  <c r="C77" i="113"/>
  <c r="D77" i="113"/>
  <c r="E77" i="113"/>
  <c r="F77" i="113"/>
  <c r="G77" i="113"/>
  <c r="H77" i="113"/>
  <c r="I77" i="113"/>
  <c r="J77" i="113"/>
  <c r="K77" i="113"/>
  <c r="C78" i="113"/>
  <c r="D78" i="113"/>
  <c r="E78" i="113"/>
  <c r="F78" i="113"/>
  <c r="G78" i="113"/>
  <c r="H78" i="113"/>
  <c r="I78" i="113"/>
  <c r="J78" i="113"/>
  <c r="K78" i="113"/>
  <c r="C79" i="113"/>
  <c r="D79" i="113"/>
  <c r="E79" i="113"/>
  <c r="F79" i="113"/>
  <c r="G79" i="113"/>
  <c r="H79" i="113"/>
  <c r="I79" i="113"/>
  <c r="J79" i="113"/>
  <c r="K79" i="113"/>
  <c r="C80" i="113"/>
  <c r="D80" i="113"/>
  <c r="E80" i="113"/>
  <c r="F80" i="113"/>
  <c r="G80" i="113"/>
  <c r="H80" i="113"/>
  <c r="I80" i="113"/>
  <c r="J80" i="113"/>
  <c r="K80" i="113"/>
  <c r="C81" i="113"/>
  <c r="D81" i="113"/>
  <c r="E81" i="113"/>
  <c r="F81" i="113"/>
  <c r="G81" i="113"/>
  <c r="H81" i="113"/>
  <c r="I81" i="113"/>
  <c r="J81" i="113"/>
  <c r="K81" i="113"/>
  <c r="C82" i="113"/>
  <c r="D82" i="113"/>
  <c r="E82" i="113"/>
  <c r="F82" i="113"/>
  <c r="G82" i="113"/>
  <c r="H82" i="113"/>
  <c r="I82" i="113"/>
  <c r="J82" i="113"/>
  <c r="K82" i="113"/>
  <c r="C83" i="113"/>
  <c r="D83" i="113"/>
  <c r="E83" i="113"/>
  <c r="F83" i="113"/>
  <c r="G83" i="113"/>
  <c r="H83" i="113"/>
  <c r="I83" i="113"/>
  <c r="J83" i="113"/>
  <c r="K83" i="113"/>
  <c r="C84" i="113"/>
  <c r="D84" i="113"/>
  <c r="E84" i="113"/>
  <c r="F84" i="113"/>
  <c r="G84" i="113"/>
  <c r="H84" i="113"/>
  <c r="I84" i="113"/>
  <c r="J84" i="113"/>
  <c r="K84" i="113"/>
  <c r="C85" i="113"/>
  <c r="D85" i="113"/>
  <c r="E85" i="113"/>
  <c r="F85" i="113"/>
  <c r="G85" i="113"/>
  <c r="H85" i="113"/>
  <c r="I85" i="113"/>
  <c r="J85" i="113"/>
  <c r="K85" i="113"/>
  <c r="C86" i="113"/>
  <c r="D86" i="113"/>
  <c r="E86" i="113"/>
  <c r="F86" i="113"/>
  <c r="G86" i="113"/>
  <c r="H86" i="113"/>
  <c r="I86" i="113"/>
  <c r="J86" i="113"/>
  <c r="K86" i="113"/>
  <c r="C87" i="113"/>
  <c r="D87" i="113"/>
  <c r="E87" i="113"/>
  <c r="F87" i="113"/>
  <c r="G87" i="113"/>
  <c r="H87" i="113"/>
  <c r="I87" i="113"/>
  <c r="J87" i="113"/>
  <c r="K87" i="113"/>
  <c r="C88" i="113"/>
  <c r="D88" i="113"/>
  <c r="E88" i="113"/>
  <c r="F88" i="113"/>
  <c r="G88" i="113"/>
  <c r="H88" i="113"/>
  <c r="I88" i="113"/>
  <c r="J88" i="113"/>
  <c r="K88" i="113"/>
  <c r="C89" i="113"/>
  <c r="D89" i="113"/>
  <c r="E89" i="113"/>
  <c r="F89" i="113"/>
  <c r="G89" i="113"/>
  <c r="H89" i="113"/>
  <c r="I89" i="113"/>
  <c r="J89" i="113"/>
  <c r="K89" i="113"/>
  <c r="D76" i="113"/>
  <c r="E76" i="113"/>
  <c r="F76" i="113"/>
  <c r="G76" i="113"/>
  <c r="H76" i="113"/>
  <c r="I76" i="113"/>
  <c r="J76" i="113"/>
  <c r="K76" i="113"/>
  <c r="C76" i="113"/>
  <c r="C55" i="113"/>
  <c r="D55" i="113"/>
  <c r="E55" i="113"/>
  <c r="F55" i="113"/>
  <c r="G55" i="113"/>
  <c r="H55" i="113"/>
  <c r="I55" i="113"/>
  <c r="J55" i="113"/>
  <c r="K55" i="113"/>
  <c r="C56" i="113"/>
  <c r="D56" i="113"/>
  <c r="E56" i="113"/>
  <c r="F56" i="113"/>
  <c r="G56" i="113"/>
  <c r="H56" i="113"/>
  <c r="I56" i="113"/>
  <c r="J56" i="113"/>
  <c r="K56" i="113"/>
  <c r="C57" i="113"/>
  <c r="D57" i="113"/>
  <c r="E57" i="113"/>
  <c r="F57" i="113"/>
  <c r="G57" i="113"/>
  <c r="H57" i="113"/>
  <c r="I57" i="113"/>
  <c r="J57" i="113"/>
  <c r="K57" i="113"/>
  <c r="C58" i="113"/>
  <c r="D58" i="113"/>
  <c r="E58" i="113"/>
  <c r="F58" i="113"/>
  <c r="G58" i="113"/>
  <c r="H58" i="113"/>
  <c r="I58" i="113"/>
  <c r="J58" i="113"/>
  <c r="K58" i="113"/>
  <c r="C59" i="113"/>
  <c r="D59" i="113"/>
  <c r="E59" i="113"/>
  <c r="F59" i="113"/>
  <c r="G59" i="113"/>
  <c r="H59" i="113"/>
  <c r="I59" i="113"/>
  <c r="J59" i="113"/>
  <c r="K59" i="113"/>
  <c r="C60" i="113"/>
  <c r="D60" i="113"/>
  <c r="E60" i="113"/>
  <c r="F60" i="113"/>
  <c r="G60" i="113"/>
  <c r="H60" i="113"/>
  <c r="I60" i="113"/>
  <c r="J60" i="113"/>
  <c r="K60" i="113"/>
  <c r="C61" i="113"/>
  <c r="D61" i="113"/>
  <c r="E61" i="113"/>
  <c r="F61" i="113"/>
  <c r="G61" i="113"/>
  <c r="H61" i="113"/>
  <c r="I61" i="113"/>
  <c r="J61" i="113"/>
  <c r="K61" i="113"/>
  <c r="C62" i="113"/>
  <c r="D62" i="113"/>
  <c r="E62" i="113"/>
  <c r="F62" i="113"/>
  <c r="G62" i="113"/>
  <c r="H62" i="113"/>
  <c r="I62" i="113"/>
  <c r="J62" i="113"/>
  <c r="K62" i="113"/>
  <c r="C63" i="113"/>
  <c r="D63" i="113"/>
  <c r="E63" i="113"/>
  <c r="F63" i="113"/>
  <c r="G63" i="113"/>
  <c r="H63" i="113"/>
  <c r="I63" i="113"/>
  <c r="J63" i="113"/>
  <c r="K63" i="113"/>
  <c r="C64" i="113"/>
  <c r="D64" i="113"/>
  <c r="E64" i="113"/>
  <c r="F64" i="113"/>
  <c r="G64" i="113"/>
  <c r="H64" i="113"/>
  <c r="I64" i="113"/>
  <c r="J64" i="113"/>
  <c r="K64" i="113"/>
  <c r="C65" i="113"/>
  <c r="D65" i="113"/>
  <c r="E65" i="113"/>
  <c r="F65" i="113"/>
  <c r="G65" i="113"/>
  <c r="H65" i="113"/>
  <c r="I65" i="113"/>
  <c r="J65" i="113"/>
  <c r="K65" i="113"/>
  <c r="C66" i="113"/>
  <c r="D66" i="113"/>
  <c r="E66" i="113"/>
  <c r="F66" i="113"/>
  <c r="G66" i="113"/>
  <c r="H66" i="113"/>
  <c r="I66" i="113"/>
  <c r="J66" i="113"/>
  <c r="K66" i="113"/>
  <c r="C67" i="113"/>
  <c r="D67" i="113"/>
  <c r="E67" i="113"/>
  <c r="F67" i="113"/>
  <c r="G67" i="113"/>
  <c r="H67" i="113"/>
  <c r="I67" i="113"/>
  <c r="J67" i="113"/>
  <c r="K67" i="113"/>
  <c r="D54" i="113"/>
  <c r="E54" i="113"/>
  <c r="F54" i="113"/>
  <c r="G54" i="113"/>
  <c r="H54" i="113"/>
  <c r="I54" i="113"/>
  <c r="J54" i="113"/>
  <c r="K54" i="113"/>
  <c r="C54" i="113"/>
  <c r="C33" i="113"/>
  <c r="D33" i="113"/>
  <c r="E33" i="113"/>
  <c r="F33" i="113"/>
  <c r="G33" i="113"/>
  <c r="H33" i="113"/>
  <c r="I33" i="113"/>
  <c r="J33" i="113"/>
  <c r="K33" i="113"/>
  <c r="L33" i="113"/>
  <c r="M33" i="113"/>
  <c r="N33" i="113"/>
  <c r="C34" i="113"/>
  <c r="D34" i="113"/>
  <c r="E34" i="113"/>
  <c r="F34" i="113"/>
  <c r="G34" i="113"/>
  <c r="H34" i="113"/>
  <c r="I34" i="113"/>
  <c r="J34" i="113"/>
  <c r="K34" i="113"/>
  <c r="L34" i="113"/>
  <c r="M34" i="113"/>
  <c r="N34" i="113"/>
  <c r="C35" i="113"/>
  <c r="D35" i="113"/>
  <c r="E35" i="113"/>
  <c r="F35" i="113"/>
  <c r="G35" i="113"/>
  <c r="H35" i="113"/>
  <c r="I35" i="113"/>
  <c r="J35" i="113"/>
  <c r="K35" i="113"/>
  <c r="L35" i="113"/>
  <c r="M35" i="113"/>
  <c r="N35" i="113"/>
  <c r="C36" i="113"/>
  <c r="D36" i="113"/>
  <c r="E36" i="113"/>
  <c r="F36" i="113"/>
  <c r="G36" i="113"/>
  <c r="H36" i="113"/>
  <c r="I36" i="113"/>
  <c r="J36" i="113"/>
  <c r="K36" i="113"/>
  <c r="L36" i="113"/>
  <c r="M36" i="113"/>
  <c r="N36" i="113"/>
  <c r="C37" i="113"/>
  <c r="D37" i="113"/>
  <c r="E37" i="113"/>
  <c r="F37" i="113"/>
  <c r="G37" i="113"/>
  <c r="H37" i="113"/>
  <c r="I37" i="113"/>
  <c r="J37" i="113"/>
  <c r="K37" i="113"/>
  <c r="L37" i="113"/>
  <c r="M37" i="113"/>
  <c r="N37" i="113"/>
  <c r="C38" i="113"/>
  <c r="D38" i="113"/>
  <c r="E38" i="113"/>
  <c r="F38" i="113"/>
  <c r="G38" i="113"/>
  <c r="H38" i="113"/>
  <c r="I38" i="113"/>
  <c r="J38" i="113"/>
  <c r="K38" i="113"/>
  <c r="L38" i="113"/>
  <c r="M38" i="113"/>
  <c r="N38" i="113"/>
  <c r="C39" i="113"/>
  <c r="D39" i="113"/>
  <c r="E39" i="113"/>
  <c r="F39" i="113"/>
  <c r="G39" i="113"/>
  <c r="H39" i="113"/>
  <c r="I39" i="113"/>
  <c r="J39" i="113"/>
  <c r="K39" i="113"/>
  <c r="L39" i="113"/>
  <c r="M39" i="113"/>
  <c r="N39" i="113"/>
  <c r="C40" i="113"/>
  <c r="D40" i="113"/>
  <c r="E40" i="113"/>
  <c r="F40" i="113"/>
  <c r="G40" i="113"/>
  <c r="H40" i="113"/>
  <c r="I40" i="113"/>
  <c r="J40" i="113"/>
  <c r="K40" i="113"/>
  <c r="L40" i="113"/>
  <c r="M40" i="113"/>
  <c r="N40" i="113"/>
  <c r="C41" i="113"/>
  <c r="D41" i="113"/>
  <c r="E41" i="113"/>
  <c r="F41" i="113"/>
  <c r="G41" i="113"/>
  <c r="H41" i="113"/>
  <c r="I41" i="113"/>
  <c r="J41" i="113"/>
  <c r="K41" i="113"/>
  <c r="L41" i="113"/>
  <c r="M41" i="113"/>
  <c r="N41" i="113"/>
  <c r="C42" i="113"/>
  <c r="D42" i="113"/>
  <c r="E42" i="113"/>
  <c r="F42" i="113"/>
  <c r="G42" i="113"/>
  <c r="H42" i="113"/>
  <c r="I42" i="113"/>
  <c r="J42" i="113"/>
  <c r="K42" i="113"/>
  <c r="L42" i="113"/>
  <c r="M42" i="113"/>
  <c r="N42" i="113"/>
  <c r="C43" i="113"/>
  <c r="D43" i="113"/>
  <c r="E43" i="113"/>
  <c r="F43" i="113"/>
  <c r="G43" i="113"/>
  <c r="H43" i="113"/>
  <c r="I43" i="113"/>
  <c r="J43" i="113"/>
  <c r="K43" i="113"/>
  <c r="L43" i="113"/>
  <c r="M43" i="113"/>
  <c r="N43" i="113"/>
  <c r="C44" i="113"/>
  <c r="D44" i="113"/>
  <c r="E44" i="113"/>
  <c r="F44" i="113"/>
  <c r="G44" i="113"/>
  <c r="H44" i="113"/>
  <c r="I44" i="113"/>
  <c r="J44" i="113"/>
  <c r="K44" i="113"/>
  <c r="L44" i="113"/>
  <c r="M44" i="113"/>
  <c r="N44" i="113"/>
  <c r="C45" i="113"/>
  <c r="D45" i="113"/>
  <c r="E45" i="113"/>
  <c r="F45" i="113"/>
  <c r="G45" i="113"/>
  <c r="H45" i="113"/>
  <c r="I45" i="113"/>
  <c r="J45" i="113"/>
  <c r="K45" i="113"/>
  <c r="L45" i="113"/>
  <c r="M45" i="113"/>
  <c r="N45" i="113"/>
  <c r="D32" i="113"/>
  <c r="E32" i="113"/>
  <c r="F32" i="113"/>
  <c r="G32" i="113"/>
  <c r="H32" i="113"/>
  <c r="I32" i="113"/>
  <c r="J32" i="113"/>
  <c r="K32" i="113"/>
  <c r="L32" i="113"/>
  <c r="M32" i="113"/>
  <c r="N32" i="113"/>
  <c r="C32" i="113"/>
  <c r="C11" i="113"/>
  <c r="D11" i="113"/>
  <c r="E11" i="113"/>
  <c r="F11" i="113"/>
  <c r="G11" i="113"/>
  <c r="H11" i="113"/>
  <c r="I11" i="113"/>
  <c r="J11" i="113"/>
  <c r="K11" i="113"/>
  <c r="L11" i="113"/>
  <c r="M11" i="113"/>
  <c r="N11" i="113"/>
  <c r="O11" i="113"/>
  <c r="P11" i="113"/>
  <c r="C12" i="113"/>
  <c r="D12" i="113"/>
  <c r="E12" i="113"/>
  <c r="F12" i="113"/>
  <c r="G12" i="113"/>
  <c r="H12" i="113"/>
  <c r="I12" i="113"/>
  <c r="J12" i="113"/>
  <c r="K12" i="113"/>
  <c r="L12" i="113"/>
  <c r="M12" i="113"/>
  <c r="N12" i="113"/>
  <c r="O12" i="113"/>
  <c r="P12" i="113"/>
  <c r="C13" i="113"/>
  <c r="D13" i="113"/>
  <c r="E13" i="113"/>
  <c r="F13" i="113"/>
  <c r="G13" i="113"/>
  <c r="H13" i="113"/>
  <c r="I13" i="113"/>
  <c r="J13" i="113"/>
  <c r="K13" i="113"/>
  <c r="L13" i="113"/>
  <c r="M13" i="113"/>
  <c r="N13" i="113"/>
  <c r="O13" i="113"/>
  <c r="P13" i="113"/>
  <c r="C14" i="113"/>
  <c r="D14" i="113"/>
  <c r="E14" i="113"/>
  <c r="F14" i="113"/>
  <c r="G14" i="113"/>
  <c r="H14" i="113"/>
  <c r="I14" i="113"/>
  <c r="J14" i="113"/>
  <c r="K14" i="113"/>
  <c r="L14" i="113"/>
  <c r="M14" i="113"/>
  <c r="N14" i="113"/>
  <c r="O14" i="113"/>
  <c r="P14" i="113"/>
  <c r="C15" i="113"/>
  <c r="D15" i="113"/>
  <c r="E15" i="113"/>
  <c r="F15" i="113"/>
  <c r="G15" i="113"/>
  <c r="H15" i="113"/>
  <c r="I15" i="113"/>
  <c r="J15" i="113"/>
  <c r="K15" i="113"/>
  <c r="L15" i="113"/>
  <c r="M15" i="113"/>
  <c r="N15" i="113"/>
  <c r="O15" i="113"/>
  <c r="P15" i="113"/>
  <c r="C16" i="113"/>
  <c r="D16" i="113"/>
  <c r="E16" i="113"/>
  <c r="F16" i="113"/>
  <c r="G16" i="113"/>
  <c r="H16" i="113"/>
  <c r="I16" i="113"/>
  <c r="J16" i="113"/>
  <c r="K16" i="113"/>
  <c r="L16" i="113"/>
  <c r="M16" i="113"/>
  <c r="N16" i="113"/>
  <c r="O16" i="113"/>
  <c r="P16" i="113"/>
  <c r="Q16" i="113"/>
  <c r="C17" i="113"/>
  <c r="D17" i="113"/>
  <c r="E17" i="113"/>
  <c r="F17" i="113"/>
  <c r="G17" i="113"/>
  <c r="H17" i="113"/>
  <c r="I17" i="113"/>
  <c r="J17" i="113"/>
  <c r="K17" i="113"/>
  <c r="L17" i="113"/>
  <c r="M17" i="113"/>
  <c r="N17" i="113"/>
  <c r="O17" i="113"/>
  <c r="P17" i="113"/>
  <c r="Q17" i="113"/>
  <c r="C18" i="113"/>
  <c r="D18" i="113"/>
  <c r="E18" i="113"/>
  <c r="F18" i="113"/>
  <c r="G18" i="113"/>
  <c r="H18" i="113"/>
  <c r="I18" i="113"/>
  <c r="J18" i="113"/>
  <c r="K18" i="113"/>
  <c r="L18" i="113"/>
  <c r="M18" i="113"/>
  <c r="N18" i="113"/>
  <c r="O18" i="113"/>
  <c r="P18" i="113"/>
  <c r="C19" i="113"/>
  <c r="D19" i="113"/>
  <c r="E19" i="113"/>
  <c r="F19" i="113"/>
  <c r="G19" i="113"/>
  <c r="H19" i="113"/>
  <c r="I19" i="113"/>
  <c r="J19" i="113"/>
  <c r="K19" i="113"/>
  <c r="L19" i="113"/>
  <c r="M19" i="113"/>
  <c r="N19" i="113"/>
  <c r="O19" i="113"/>
  <c r="P19" i="113"/>
  <c r="Q19" i="113"/>
  <c r="C20" i="113"/>
  <c r="D20" i="113"/>
  <c r="E20" i="113"/>
  <c r="F20" i="113"/>
  <c r="G20" i="113"/>
  <c r="H20" i="113"/>
  <c r="I20" i="113"/>
  <c r="J20" i="113"/>
  <c r="K20" i="113"/>
  <c r="L20" i="113"/>
  <c r="M20" i="113"/>
  <c r="N20" i="113"/>
  <c r="O20" i="113"/>
  <c r="P20" i="113"/>
  <c r="C21" i="113"/>
  <c r="D21" i="113"/>
  <c r="E21" i="113"/>
  <c r="F21" i="113"/>
  <c r="G21" i="113"/>
  <c r="H21" i="113"/>
  <c r="I21" i="113"/>
  <c r="J21" i="113"/>
  <c r="K21" i="113"/>
  <c r="L21" i="113"/>
  <c r="M21" i="113"/>
  <c r="N21" i="113"/>
  <c r="O21" i="113"/>
  <c r="P21" i="113"/>
  <c r="C22" i="113"/>
  <c r="D22" i="113"/>
  <c r="E22" i="113"/>
  <c r="F22" i="113"/>
  <c r="G22" i="113"/>
  <c r="H22" i="113"/>
  <c r="I22" i="113"/>
  <c r="J22" i="113"/>
  <c r="K22" i="113"/>
  <c r="L22" i="113"/>
  <c r="M22" i="113"/>
  <c r="N22" i="113"/>
  <c r="O22" i="113"/>
  <c r="P22" i="113"/>
  <c r="C23" i="113"/>
  <c r="D23" i="113"/>
  <c r="E23" i="113"/>
  <c r="F23" i="113"/>
  <c r="G23" i="113"/>
  <c r="H23" i="113"/>
  <c r="I23" i="113"/>
  <c r="J23" i="113"/>
  <c r="K23" i="113"/>
  <c r="L23" i="113"/>
  <c r="M23" i="113"/>
  <c r="N23" i="113"/>
  <c r="O23" i="113"/>
  <c r="P23" i="113"/>
  <c r="D10" i="113"/>
  <c r="E10" i="113"/>
  <c r="F10" i="113"/>
  <c r="G10" i="113"/>
  <c r="H10" i="113"/>
  <c r="I10" i="113"/>
  <c r="J10" i="113"/>
  <c r="K10" i="113"/>
  <c r="L10" i="113"/>
  <c r="M10" i="113"/>
  <c r="N10" i="113"/>
  <c r="O10" i="113"/>
  <c r="P10" i="113"/>
  <c r="Q10" i="113"/>
  <c r="C10" i="113"/>
  <c r="D97" i="140" l="1"/>
  <c r="D120" i="140"/>
  <c r="D143" i="140"/>
  <c r="D166" i="140"/>
  <c r="D189" i="140"/>
  <c r="D74" i="149"/>
  <c r="D97" i="149"/>
  <c r="D120" i="149"/>
  <c r="D143" i="149"/>
  <c r="D166" i="149"/>
  <c r="D189" i="149"/>
  <c r="C74" i="140"/>
  <c r="C97" i="140"/>
  <c r="C120" i="140"/>
  <c r="C143" i="140"/>
  <c r="C166" i="140"/>
  <c r="C189" i="140"/>
  <c r="C74" i="149"/>
  <c r="C97" i="149"/>
  <c r="C120" i="149"/>
  <c r="C143" i="149"/>
  <c r="C166" i="149"/>
  <c r="C189" i="149"/>
  <c r="C169" i="122"/>
  <c r="D169" i="122"/>
  <c r="C170" i="122"/>
  <c r="D170" i="122"/>
  <c r="C171" i="122"/>
  <c r="D171" i="122"/>
  <c r="C172" i="122"/>
  <c r="D172" i="122"/>
  <c r="C173" i="122"/>
  <c r="D173" i="122"/>
  <c r="C174" i="122"/>
  <c r="D174" i="122"/>
  <c r="C175" i="122"/>
  <c r="D175" i="122"/>
  <c r="D168" i="122"/>
  <c r="C168" i="122"/>
  <c r="C146" i="122"/>
  <c r="D146" i="122"/>
  <c r="C147" i="122"/>
  <c r="D147" i="122"/>
  <c r="C148" i="122"/>
  <c r="D148" i="122"/>
  <c r="C149" i="122"/>
  <c r="D149" i="122"/>
  <c r="C150" i="122"/>
  <c r="D150" i="122"/>
  <c r="C151" i="122"/>
  <c r="D151" i="122"/>
  <c r="C152" i="122"/>
  <c r="D152" i="122"/>
  <c r="D145" i="122"/>
  <c r="C145" i="122"/>
  <c r="C123" i="122"/>
  <c r="D123" i="122"/>
  <c r="C124" i="122"/>
  <c r="D124" i="122"/>
  <c r="C125" i="122"/>
  <c r="D125" i="122"/>
  <c r="C126" i="122"/>
  <c r="D126" i="122"/>
  <c r="C127" i="122"/>
  <c r="D127" i="122"/>
  <c r="C128" i="122"/>
  <c r="D128" i="122"/>
  <c r="C129" i="122"/>
  <c r="D129" i="122"/>
  <c r="D122" i="122"/>
  <c r="C122" i="122"/>
  <c r="C100" i="122"/>
  <c r="D100" i="122"/>
  <c r="C101" i="122"/>
  <c r="D101" i="122"/>
  <c r="C102" i="122"/>
  <c r="D102" i="122"/>
  <c r="C103" i="122"/>
  <c r="D103" i="122"/>
  <c r="C104" i="122"/>
  <c r="D104" i="122"/>
  <c r="C105" i="122"/>
  <c r="D105" i="122"/>
  <c r="C106" i="122"/>
  <c r="D106" i="122"/>
  <c r="D99" i="122"/>
  <c r="C99" i="122"/>
  <c r="C77" i="122" l="1"/>
  <c r="D77" i="122"/>
  <c r="C78" i="122"/>
  <c r="D78" i="122"/>
  <c r="C79" i="122"/>
  <c r="D79" i="122"/>
  <c r="C80" i="122"/>
  <c r="D80" i="122"/>
  <c r="C81" i="122"/>
  <c r="D81" i="122"/>
  <c r="C82" i="122"/>
  <c r="D82" i="122"/>
  <c r="C83" i="122"/>
  <c r="D83" i="122"/>
  <c r="D76" i="122"/>
  <c r="C76" i="122"/>
  <c r="C54" i="122"/>
  <c r="D54" i="122"/>
  <c r="C55" i="122"/>
  <c r="D55" i="122"/>
  <c r="C56" i="122"/>
  <c r="D56" i="122"/>
  <c r="C57" i="122"/>
  <c r="D57" i="122"/>
  <c r="C58" i="122"/>
  <c r="D58" i="122"/>
  <c r="C59" i="122"/>
  <c r="D59" i="122"/>
  <c r="C60" i="122"/>
  <c r="D60" i="122"/>
  <c r="D53" i="122"/>
  <c r="C53" i="122"/>
  <c r="C183" i="117" l="1"/>
  <c r="D183" i="117"/>
  <c r="C184" i="117"/>
  <c r="D184" i="117"/>
  <c r="C185" i="117"/>
  <c r="D185" i="117"/>
  <c r="C186" i="117"/>
  <c r="D186" i="117"/>
  <c r="C187" i="117"/>
  <c r="D187" i="117"/>
  <c r="C188" i="117"/>
  <c r="D188" i="117"/>
  <c r="D182" i="117"/>
  <c r="C182" i="117"/>
  <c r="C160" i="117"/>
  <c r="D160" i="117"/>
  <c r="C161" i="117"/>
  <c r="D161" i="117"/>
  <c r="C162" i="117"/>
  <c r="D162" i="117"/>
  <c r="C163" i="117"/>
  <c r="D163" i="117"/>
  <c r="G166" i="117"/>
  <c r="C164" i="117"/>
  <c r="D164" i="117"/>
  <c r="C165" i="117"/>
  <c r="D165" i="117"/>
  <c r="D159" i="117"/>
  <c r="C159" i="117"/>
  <c r="C137" i="117"/>
  <c r="D137" i="117"/>
  <c r="C138" i="117"/>
  <c r="D138" i="117"/>
  <c r="C139" i="117"/>
  <c r="D139" i="117"/>
  <c r="C140" i="117"/>
  <c r="D140" i="117"/>
  <c r="C141" i="117"/>
  <c r="D141" i="117"/>
  <c r="C142" i="117"/>
  <c r="D142" i="117"/>
  <c r="D136" i="117"/>
  <c r="C136" i="117"/>
  <c r="C114" i="117"/>
  <c r="D114" i="117"/>
  <c r="C115" i="117"/>
  <c r="D115" i="117"/>
  <c r="C116" i="117"/>
  <c r="D116" i="117"/>
  <c r="C117" i="117"/>
  <c r="D117" i="117"/>
  <c r="G120" i="117"/>
  <c r="C118" i="117"/>
  <c r="D118" i="117"/>
  <c r="C119" i="117"/>
  <c r="D119" i="117"/>
  <c r="D113" i="117"/>
  <c r="C113" i="117"/>
  <c r="C91" i="117"/>
  <c r="D91" i="117"/>
  <c r="C92" i="117"/>
  <c r="D92" i="117"/>
  <c r="C93" i="117"/>
  <c r="D93" i="117"/>
  <c r="C94" i="117"/>
  <c r="D94" i="117"/>
  <c r="C95" i="117"/>
  <c r="D95" i="117"/>
  <c r="C96" i="117"/>
  <c r="D96" i="117"/>
  <c r="D90" i="117"/>
  <c r="C90" i="117"/>
  <c r="C68" i="117"/>
  <c r="D68" i="117"/>
  <c r="C69" i="117"/>
  <c r="D69" i="117"/>
  <c r="C70" i="117"/>
  <c r="D70" i="117"/>
  <c r="C71" i="117"/>
  <c r="D71" i="117"/>
  <c r="C72" i="117"/>
  <c r="D72" i="117"/>
  <c r="C73" i="117"/>
  <c r="D73" i="117"/>
  <c r="D67" i="117"/>
  <c r="C67" i="117"/>
  <c r="C110" i="121"/>
  <c r="D110" i="121"/>
  <c r="I30" i="121"/>
  <c r="C111" i="121"/>
  <c r="D111" i="121"/>
  <c r="L30" i="121"/>
  <c r="D109" i="121"/>
  <c r="F30" i="121"/>
  <c r="C109" i="121"/>
  <c r="C96" i="121"/>
  <c r="D96" i="121"/>
  <c r="C97" i="121"/>
  <c r="D97" i="121"/>
  <c r="D95" i="121"/>
  <c r="C95" i="121"/>
  <c r="C82" i="121"/>
  <c r="D82" i="121"/>
  <c r="I28" i="121"/>
  <c r="C83" i="121"/>
  <c r="D83" i="121"/>
  <c r="L28" i="121"/>
  <c r="D81" i="121"/>
  <c r="F28" i="121"/>
  <c r="C81" i="121"/>
  <c r="C68" i="121"/>
  <c r="D68" i="121"/>
  <c r="I27" i="121"/>
  <c r="C69" i="121"/>
  <c r="D69" i="121"/>
  <c r="L27" i="121"/>
  <c r="D67" i="121"/>
  <c r="F27" i="121"/>
  <c r="C67" i="121"/>
  <c r="C54" i="121"/>
  <c r="D54" i="121"/>
  <c r="C55" i="121"/>
  <c r="D55" i="121"/>
  <c r="D53" i="121"/>
  <c r="C53" i="121"/>
  <c r="C40" i="121"/>
  <c r="D40" i="121"/>
  <c r="C41" i="121"/>
  <c r="D41" i="121"/>
  <c r="D39" i="121"/>
  <c r="C39" i="121"/>
  <c r="C115" i="120"/>
  <c r="D115" i="120"/>
  <c r="C116" i="120"/>
  <c r="D116" i="120"/>
  <c r="C117" i="120"/>
  <c r="D117" i="120"/>
  <c r="D114" i="120"/>
  <c r="C114" i="120"/>
  <c r="C100" i="120"/>
  <c r="D100" i="120"/>
  <c r="C101" i="120"/>
  <c r="D101" i="120"/>
  <c r="C102" i="120"/>
  <c r="D102" i="120"/>
  <c r="D99" i="120"/>
  <c r="C99" i="120"/>
  <c r="C85" i="120"/>
  <c r="D85" i="120"/>
  <c r="C86" i="120"/>
  <c r="D86" i="120"/>
  <c r="C87" i="120"/>
  <c r="D87" i="120"/>
  <c r="D84" i="120"/>
  <c r="C84" i="120"/>
  <c r="C70" i="120"/>
  <c r="D70" i="120"/>
  <c r="C71" i="120"/>
  <c r="D71" i="120"/>
  <c r="C72" i="120"/>
  <c r="D72" i="120"/>
  <c r="D69" i="120"/>
  <c r="C69" i="120"/>
  <c r="C55" i="120"/>
  <c r="D55" i="120"/>
  <c r="C56" i="120"/>
  <c r="D56" i="120"/>
  <c r="C57" i="120"/>
  <c r="D57" i="120"/>
  <c r="D54" i="120"/>
  <c r="C54" i="120"/>
  <c r="C40" i="120"/>
  <c r="D40" i="120"/>
  <c r="C41" i="120"/>
  <c r="D41" i="120"/>
  <c r="C42" i="120"/>
  <c r="D42" i="120"/>
  <c r="D39" i="120"/>
  <c r="C39" i="120"/>
  <c r="G74" i="117" l="1"/>
  <c r="F97" i="117"/>
  <c r="F120" i="117"/>
  <c r="F143" i="117"/>
  <c r="F166" i="117"/>
  <c r="D74" i="117"/>
  <c r="D97" i="117"/>
  <c r="D120" i="117"/>
  <c r="D143" i="117"/>
  <c r="D166" i="117"/>
  <c r="D189" i="117"/>
  <c r="G97" i="117"/>
  <c r="G143" i="117"/>
  <c r="C74" i="117"/>
  <c r="C97" i="117"/>
  <c r="C120" i="117"/>
  <c r="C143" i="117"/>
  <c r="C166" i="117"/>
  <c r="C189" i="117"/>
  <c r="H57" i="120"/>
  <c r="H72" i="120"/>
  <c r="H55" i="120"/>
  <c r="I55" i="120"/>
  <c r="I71" i="120"/>
  <c r="H71" i="120"/>
  <c r="H39" i="120"/>
  <c r="I39" i="120"/>
  <c r="I54" i="120"/>
  <c r="H54" i="120"/>
  <c r="I69" i="120"/>
  <c r="H69" i="120"/>
  <c r="H42" i="120"/>
  <c r="I42" i="120"/>
  <c r="H41" i="120"/>
  <c r="I41" i="120"/>
  <c r="I40" i="120"/>
  <c r="H40" i="120"/>
  <c r="H56" i="120"/>
  <c r="I56" i="120"/>
  <c r="H70" i="120"/>
  <c r="I70" i="120"/>
  <c r="I15" i="121"/>
  <c r="L29" i="121"/>
  <c r="I29" i="121"/>
  <c r="G15" i="121"/>
  <c r="E15" i="121"/>
  <c r="F29" i="121"/>
  <c r="S30" i="150"/>
  <c r="S29" i="150"/>
  <c r="S28" i="150"/>
  <c r="S27" i="150"/>
  <c r="S16" i="150"/>
  <c r="S15" i="150"/>
  <c r="S14" i="150"/>
  <c r="S13" i="150"/>
  <c r="S25" i="150"/>
  <c r="S112" i="151" s="1"/>
  <c r="S24" i="150"/>
  <c r="S11" i="150"/>
  <c r="S10" i="150"/>
  <c r="Q30" i="150"/>
  <c r="Q29" i="150"/>
  <c r="Q28" i="150"/>
  <c r="Q27" i="150"/>
  <c r="Q16" i="150"/>
  <c r="Q15" i="150"/>
  <c r="Q14" i="150"/>
  <c r="Q13" i="150"/>
  <c r="Q25" i="150"/>
  <c r="Q112" i="151" s="1"/>
  <c r="Q24" i="150"/>
  <c r="Q11" i="150"/>
  <c r="AJ8" i="150" s="1"/>
  <c r="Q10" i="150"/>
  <c r="O16" i="150"/>
  <c r="O15" i="150"/>
  <c r="O14" i="150"/>
  <c r="O13" i="150"/>
  <c r="O30" i="150"/>
  <c r="O29" i="150"/>
  <c r="O28" i="150"/>
  <c r="O27" i="150"/>
  <c r="O25" i="150"/>
  <c r="O112" i="151" s="1"/>
  <c r="O24" i="150"/>
  <c r="O11" i="150"/>
  <c r="AI8" i="150" s="1"/>
  <c r="O10" i="150"/>
  <c r="M30" i="150"/>
  <c r="M29" i="150"/>
  <c r="M28" i="150"/>
  <c r="M27" i="150"/>
  <c r="M16" i="150"/>
  <c r="M15" i="150"/>
  <c r="M14" i="150"/>
  <c r="M13" i="150"/>
  <c r="M25" i="150"/>
  <c r="M112" i="151" s="1"/>
  <c r="M24" i="150"/>
  <c r="M11" i="150"/>
  <c r="AH8" i="150" s="1"/>
  <c r="M10" i="150"/>
  <c r="K30" i="150"/>
  <c r="K29" i="150"/>
  <c r="K28" i="150"/>
  <c r="K27" i="150"/>
  <c r="K16" i="150"/>
  <c r="K15" i="150"/>
  <c r="K14" i="150"/>
  <c r="K13" i="150"/>
  <c r="K25" i="150"/>
  <c r="K112" i="151" s="1"/>
  <c r="K24" i="150"/>
  <c r="K11" i="150"/>
  <c r="AG8" i="150" s="1"/>
  <c r="K10" i="150"/>
  <c r="I30" i="150"/>
  <c r="I29" i="150"/>
  <c r="I28" i="150"/>
  <c r="I27" i="150"/>
  <c r="I16" i="150"/>
  <c r="I15" i="150"/>
  <c r="I14" i="150"/>
  <c r="I13" i="150"/>
  <c r="I25" i="150"/>
  <c r="I112" i="151" s="1"/>
  <c r="I24" i="150"/>
  <c r="I11" i="150"/>
  <c r="AF8" i="150" s="1"/>
  <c r="I10" i="150"/>
  <c r="G30" i="150"/>
  <c r="G29" i="150"/>
  <c r="G28" i="150"/>
  <c r="G27" i="150"/>
  <c r="G16" i="150"/>
  <c r="G15" i="150"/>
  <c r="G14" i="150"/>
  <c r="G13" i="150"/>
  <c r="G25" i="150"/>
  <c r="G112" i="151" s="1"/>
  <c r="G24" i="150"/>
  <c r="G11" i="150"/>
  <c r="AE8" i="150" s="1"/>
  <c r="G10" i="150"/>
  <c r="E16" i="150"/>
  <c r="E15" i="150"/>
  <c r="E14" i="150"/>
  <c r="E13" i="150"/>
  <c r="E30" i="150"/>
  <c r="E29" i="150"/>
  <c r="E28" i="150"/>
  <c r="E27" i="150"/>
  <c r="E11" i="150"/>
  <c r="AD8" i="150" s="1"/>
  <c r="E10" i="150"/>
  <c r="E25" i="150"/>
  <c r="E112" i="151" s="1"/>
  <c r="E24" i="150"/>
  <c r="S44" i="150"/>
  <c r="S43" i="150"/>
  <c r="Q44" i="150"/>
  <c r="Q43" i="150"/>
  <c r="O44" i="150"/>
  <c r="O43" i="150"/>
  <c r="M44" i="150"/>
  <c r="M43" i="150"/>
  <c r="K44" i="150"/>
  <c r="K43" i="150"/>
  <c r="I44" i="150"/>
  <c r="I43" i="150"/>
  <c r="G44" i="150"/>
  <c r="G43" i="150"/>
  <c r="E44" i="150"/>
  <c r="E43" i="150"/>
  <c r="S42" i="150"/>
  <c r="S41" i="150"/>
  <c r="Q42" i="150"/>
  <c r="Q41" i="150"/>
  <c r="O42" i="150"/>
  <c r="O41" i="150"/>
  <c r="M42" i="150"/>
  <c r="M41" i="150"/>
  <c r="K42" i="150"/>
  <c r="K41" i="150"/>
  <c r="I42" i="150"/>
  <c r="I41" i="150"/>
  <c r="G42" i="150"/>
  <c r="G41" i="150"/>
  <c r="E42" i="150"/>
  <c r="E41" i="150"/>
  <c r="S39" i="150"/>
  <c r="S134" i="151" s="1"/>
  <c r="S38" i="150"/>
  <c r="Q39" i="150"/>
  <c r="Q134" i="151" s="1"/>
  <c r="Q38" i="150"/>
  <c r="O39" i="150"/>
  <c r="O134" i="151" s="1"/>
  <c r="O38" i="150"/>
  <c r="M39" i="150"/>
  <c r="M134" i="151" s="1"/>
  <c r="M38" i="150"/>
  <c r="K39" i="150"/>
  <c r="K134" i="151" s="1"/>
  <c r="K38" i="150"/>
  <c r="I39" i="150"/>
  <c r="I134" i="151" s="1"/>
  <c r="I38" i="150"/>
  <c r="G39" i="150"/>
  <c r="G134" i="151" s="1"/>
  <c r="G38" i="150"/>
  <c r="E39" i="150"/>
  <c r="E134" i="151" s="1"/>
  <c r="E38" i="150"/>
  <c r="Q16" i="149"/>
  <c r="Q15" i="149"/>
  <c r="Q14" i="149"/>
  <c r="Q13" i="149"/>
  <c r="Q11" i="149"/>
  <c r="AG17" i="149" s="1"/>
  <c r="Q10" i="149"/>
  <c r="O16" i="149"/>
  <c r="O15" i="149"/>
  <c r="O14" i="149"/>
  <c r="O13" i="149"/>
  <c r="O11" i="149"/>
  <c r="AF17" i="149" s="1"/>
  <c r="O10" i="149"/>
  <c r="M16" i="149"/>
  <c r="M15" i="149"/>
  <c r="M14" i="149"/>
  <c r="M13" i="149"/>
  <c r="M11" i="149"/>
  <c r="AE17" i="149" s="1"/>
  <c r="M10" i="149"/>
  <c r="K16" i="149"/>
  <c r="K15" i="149"/>
  <c r="K14" i="149"/>
  <c r="K13" i="149"/>
  <c r="K11" i="149"/>
  <c r="AF9" i="149" s="1"/>
  <c r="K10" i="149"/>
  <c r="I16" i="149"/>
  <c r="I15" i="149"/>
  <c r="I14" i="149"/>
  <c r="I13" i="149"/>
  <c r="I11" i="149"/>
  <c r="AE9" i="149" s="1"/>
  <c r="I10" i="149"/>
  <c r="G16" i="149"/>
  <c r="G15" i="149"/>
  <c r="G14" i="149"/>
  <c r="G13" i="149"/>
  <c r="G11" i="149"/>
  <c r="AF4" i="149" s="1"/>
  <c r="G10" i="149"/>
  <c r="E16" i="149"/>
  <c r="E15" i="149"/>
  <c r="E14" i="149"/>
  <c r="E13" i="149"/>
  <c r="E11" i="149"/>
  <c r="AE4" i="149" s="1"/>
  <c r="E10" i="149"/>
  <c r="L58" i="149"/>
  <c r="L57" i="149"/>
  <c r="I58" i="149"/>
  <c r="I57" i="149"/>
  <c r="F58" i="149"/>
  <c r="F57" i="149"/>
  <c r="I44" i="149"/>
  <c r="I43" i="149"/>
  <c r="F44" i="149"/>
  <c r="F43" i="149"/>
  <c r="I30" i="149"/>
  <c r="I29" i="149"/>
  <c r="F30" i="149"/>
  <c r="F29" i="149"/>
  <c r="L56" i="149"/>
  <c r="L55" i="149"/>
  <c r="I56" i="149"/>
  <c r="I55" i="149"/>
  <c r="F56" i="149"/>
  <c r="F55" i="149"/>
  <c r="I42" i="149"/>
  <c r="I41" i="149"/>
  <c r="F42" i="149"/>
  <c r="F41" i="149"/>
  <c r="I28" i="149"/>
  <c r="I27" i="149"/>
  <c r="F28" i="149"/>
  <c r="F27" i="149"/>
  <c r="L53" i="149"/>
  <c r="L90" i="151" s="1"/>
  <c r="L52" i="149"/>
  <c r="I53" i="149"/>
  <c r="I90" i="151" s="1"/>
  <c r="I52" i="149"/>
  <c r="F53" i="149"/>
  <c r="F90" i="151" s="1"/>
  <c r="F52" i="149"/>
  <c r="I39" i="149"/>
  <c r="I68" i="151" s="1"/>
  <c r="I38" i="149"/>
  <c r="F39" i="149"/>
  <c r="F68" i="151" s="1"/>
  <c r="F38" i="149"/>
  <c r="I25" i="149"/>
  <c r="I46" i="151" s="1"/>
  <c r="I24" i="149"/>
  <c r="F25" i="149"/>
  <c r="F46" i="151" s="1"/>
  <c r="F24" i="149"/>
  <c r="I16" i="148" l="1"/>
  <c r="I15" i="148"/>
  <c r="I14" i="148"/>
  <c r="I13" i="148"/>
  <c r="I11" i="148"/>
  <c r="Y10" i="148" s="1"/>
  <c r="I10" i="148"/>
  <c r="G16" i="148"/>
  <c r="G15" i="148"/>
  <c r="G14" i="148"/>
  <c r="G13" i="148"/>
  <c r="G11" i="148"/>
  <c r="X10" i="148" s="1"/>
  <c r="G10" i="148"/>
  <c r="E16" i="148"/>
  <c r="E15" i="148"/>
  <c r="E14" i="148"/>
  <c r="E13" i="148"/>
  <c r="E11" i="148"/>
  <c r="W10" i="148" s="1"/>
  <c r="E10" i="148"/>
  <c r="L30" i="148"/>
  <c r="L29" i="148"/>
  <c r="I30" i="148"/>
  <c r="I29" i="148"/>
  <c r="F30" i="148"/>
  <c r="F29" i="148"/>
  <c r="L28" i="148"/>
  <c r="L27" i="148"/>
  <c r="I28" i="148"/>
  <c r="I27" i="148"/>
  <c r="F28" i="148"/>
  <c r="F27" i="148"/>
  <c r="L25" i="148"/>
  <c r="L24" i="151" s="1"/>
  <c r="L24" i="148"/>
  <c r="I25" i="148"/>
  <c r="I24" i="151" s="1"/>
  <c r="I24" i="148"/>
  <c r="F25" i="148"/>
  <c r="F24" i="151" s="1"/>
  <c r="F24" i="148"/>
  <c r="S30" i="141" l="1"/>
  <c r="S29" i="141"/>
  <c r="S28" i="141"/>
  <c r="S27" i="141"/>
  <c r="S16" i="141"/>
  <c r="S15" i="141"/>
  <c r="S14" i="141"/>
  <c r="S13" i="141"/>
  <c r="S25" i="141"/>
  <c r="S112" i="142" s="1"/>
  <c r="S24" i="141"/>
  <c r="S11" i="141"/>
  <c r="S10" i="141"/>
  <c r="Q30" i="141"/>
  <c r="Q29" i="141"/>
  <c r="Q28" i="141"/>
  <c r="Q27" i="141"/>
  <c r="Q16" i="141"/>
  <c r="Q15" i="141"/>
  <c r="Q14" i="141"/>
  <c r="Q13" i="141"/>
  <c r="Q25" i="141"/>
  <c r="Q112" i="142" s="1"/>
  <c r="Q24" i="141"/>
  <c r="Q11" i="141"/>
  <c r="AJ8" i="141" s="1"/>
  <c r="Q10" i="141"/>
  <c r="O30" i="141"/>
  <c r="O29" i="141"/>
  <c r="O28" i="141"/>
  <c r="O27" i="141"/>
  <c r="O16" i="141"/>
  <c r="O15" i="141"/>
  <c r="O14" i="141"/>
  <c r="O13" i="141"/>
  <c r="O25" i="141"/>
  <c r="O112" i="142" s="1"/>
  <c r="O24" i="141"/>
  <c r="O11" i="141"/>
  <c r="AI8" i="141" s="1"/>
  <c r="O10" i="141"/>
  <c r="M30" i="141"/>
  <c r="M29" i="141"/>
  <c r="M28" i="141"/>
  <c r="M27" i="141"/>
  <c r="M16" i="141"/>
  <c r="M15" i="141"/>
  <c r="M14" i="141"/>
  <c r="M13" i="141"/>
  <c r="M25" i="141"/>
  <c r="M112" i="142" s="1"/>
  <c r="M24" i="141"/>
  <c r="M11" i="141"/>
  <c r="AH8" i="141" s="1"/>
  <c r="M10" i="141"/>
  <c r="K30" i="141"/>
  <c r="K29" i="141"/>
  <c r="K28" i="141"/>
  <c r="K27" i="141"/>
  <c r="K16" i="141"/>
  <c r="K15" i="141"/>
  <c r="K14" i="141"/>
  <c r="K13" i="141"/>
  <c r="K25" i="141"/>
  <c r="K112" i="142" s="1"/>
  <c r="K24" i="141"/>
  <c r="K11" i="141"/>
  <c r="AG8" i="141" s="1"/>
  <c r="K10" i="141"/>
  <c r="I30" i="141"/>
  <c r="I29" i="141"/>
  <c r="I28" i="141"/>
  <c r="I27" i="141"/>
  <c r="I16" i="141"/>
  <c r="I15" i="141"/>
  <c r="I14" i="141"/>
  <c r="I13" i="141"/>
  <c r="I25" i="141"/>
  <c r="I112" i="142" s="1"/>
  <c r="I24" i="141"/>
  <c r="I11" i="141"/>
  <c r="AF8" i="141" s="1"/>
  <c r="I10" i="141"/>
  <c r="G30" i="141"/>
  <c r="G29" i="141"/>
  <c r="G28" i="141"/>
  <c r="G27" i="141"/>
  <c r="G16" i="141"/>
  <c r="G15" i="141"/>
  <c r="G14" i="141"/>
  <c r="G13" i="141"/>
  <c r="G25" i="141"/>
  <c r="G112" i="142" s="1"/>
  <c r="G24" i="141"/>
  <c r="G11" i="141"/>
  <c r="AE8" i="141" s="1"/>
  <c r="G10" i="141"/>
  <c r="E30" i="141"/>
  <c r="E29" i="141"/>
  <c r="E28" i="141"/>
  <c r="E27" i="141"/>
  <c r="E16" i="141"/>
  <c r="E15" i="141"/>
  <c r="E14" i="141"/>
  <c r="E13" i="141"/>
  <c r="E11" i="141"/>
  <c r="AD8" i="141" s="1"/>
  <c r="E10" i="141"/>
  <c r="E25" i="141"/>
  <c r="E112" i="142" s="1"/>
  <c r="E24" i="141"/>
  <c r="S44" i="141"/>
  <c r="S43" i="141"/>
  <c r="Q44" i="141"/>
  <c r="Q43" i="141"/>
  <c r="O44" i="141"/>
  <c r="O43" i="141"/>
  <c r="M44" i="141"/>
  <c r="M43" i="141"/>
  <c r="M42" i="141"/>
  <c r="K44" i="141"/>
  <c r="K43" i="141"/>
  <c r="I44" i="141"/>
  <c r="I43" i="141"/>
  <c r="G44" i="141"/>
  <c r="G43" i="141"/>
  <c r="E44" i="141"/>
  <c r="E43" i="141"/>
  <c r="S42" i="141"/>
  <c r="S41" i="141"/>
  <c r="Q42" i="141"/>
  <c r="Q41" i="141"/>
  <c r="O42" i="141"/>
  <c r="O41" i="141"/>
  <c r="M41" i="141"/>
  <c r="K42" i="141"/>
  <c r="K41" i="141"/>
  <c r="I42" i="141"/>
  <c r="I41" i="141"/>
  <c r="G42" i="141"/>
  <c r="G41" i="141"/>
  <c r="E42" i="141"/>
  <c r="E41" i="141"/>
  <c r="S39" i="141"/>
  <c r="S134" i="142" s="1"/>
  <c r="S38" i="141"/>
  <c r="Q39" i="141"/>
  <c r="Q134" i="142" s="1"/>
  <c r="Q38" i="141"/>
  <c r="O39" i="141"/>
  <c r="O134" i="142" s="1"/>
  <c r="O38" i="141"/>
  <c r="M39" i="141"/>
  <c r="M134" i="142" s="1"/>
  <c r="M38" i="141"/>
  <c r="K39" i="141"/>
  <c r="K134" i="142" s="1"/>
  <c r="K38" i="141"/>
  <c r="I39" i="141"/>
  <c r="I134" i="142" s="1"/>
  <c r="I38" i="141"/>
  <c r="G39" i="141"/>
  <c r="G134" i="142" s="1"/>
  <c r="G38" i="141"/>
  <c r="E39" i="141"/>
  <c r="E134" i="142" s="1"/>
  <c r="E38" i="141"/>
  <c r="Q16" i="140" l="1"/>
  <c r="Q15" i="140"/>
  <c r="Q14" i="140"/>
  <c r="Q13" i="140"/>
  <c r="Q11" i="140"/>
  <c r="AG17" i="140" s="1"/>
  <c r="Q10" i="140"/>
  <c r="O16" i="140"/>
  <c r="O15" i="140"/>
  <c r="O14" i="140"/>
  <c r="O13" i="140"/>
  <c r="O11" i="140"/>
  <c r="O10" i="140"/>
  <c r="M16" i="140"/>
  <c r="M15" i="140"/>
  <c r="M14" i="140"/>
  <c r="M13" i="140"/>
  <c r="M11" i="140"/>
  <c r="AE17" i="140" s="1"/>
  <c r="M10" i="140"/>
  <c r="K16" i="140"/>
  <c r="K15" i="140"/>
  <c r="K14" i="140"/>
  <c r="K13" i="140"/>
  <c r="K11" i="140"/>
  <c r="AF9" i="140" s="1"/>
  <c r="K10" i="140"/>
  <c r="I16" i="140"/>
  <c r="I15" i="140"/>
  <c r="I14" i="140"/>
  <c r="I13" i="140"/>
  <c r="I11" i="140"/>
  <c r="AE9" i="140" s="1"/>
  <c r="I10" i="140"/>
  <c r="G16" i="140"/>
  <c r="G15" i="140"/>
  <c r="G14" i="140"/>
  <c r="G13" i="140"/>
  <c r="G11" i="140"/>
  <c r="AF4" i="140" s="1"/>
  <c r="G10" i="140"/>
  <c r="E16" i="140"/>
  <c r="E15" i="140"/>
  <c r="E14" i="140"/>
  <c r="E13" i="140"/>
  <c r="E11" i="140"/>
  <c r="AE4" i="140" s="1"/>
  <c r="E10" i="140"/>
  <c r="AF17" i="140"/>
  <c r="L58" i="140"/>
  <c r="L57" i="140"/>
  <c r="I58" i="140"/>
  <c r="I57" i="140"/>
  <c r="F58" i="140"/>
  <c r="F57" i="140"/>
  <c r="L56" i="140"/>
  <c r="L55" i="140"/>
  <c r="I56" i="140"/>
  <c r="I55" i="140"/>
  <c r="F56" i="140"/>
  <c r="F55" i="140"/>
  <c r="I38" i="140"/>
  <c r="I39" i="140"/>
  <c r="I68" i="142" s="1"/>
  <c r="I42" i="140"/>
  <c r="I41" i="140"/>
  <c r="I44" i="140"/>
  <c r="I43" i="140"/>
  <c r="F44" i="140"/>
  <c r="F43" i="140"/>
  <c r="F42" i="140"/>
  <c r="F41" i="140"/>
  <c r="F39" i="140"/>
  <c r="F68" i="142" s="1"/>
  <c r="F38" i="140"/>
  <c r="L53" i="140"/>
  <c r="L90" i="142" s="1"/>
  <c r="L52" i="140"/>
  <c r="I53" i="140"/>
  <c r="I90" i="142" s="1"/>
  <c r="I52" i="140"/>
  <c r="F53" i="140"/>
  <c r="F90" i="142" s="1"/>
  <c r="F52" i="140"/>
  <c r="I30" i="140"/>
  <c r="I29" i="140"/>
  <c r="F30" i="140"/>
  <c r="F29" i="140"/>
  <c r="I28" i="140"/>
  <c r="I27" i="140"/>
  <c r="F28" i="140"/>
  <c r="F27" i="140"/>
  <c r="I25" i="140"/>
  <c r="I46" i="142" s="1"/>
  <c r="I24" i="140"/>
  <c r="F25" i="140"/>
  <c r="F46" i="142" s="1"/>
  <c r="F24" i="140"/>
  <c r="I16" i="139"/>
  <c r="I15" i="139"/>
  <c r="I14" i="139"/>
  <c r="I13" i="139"/>
  <c r="I11" i="139"/>
  <c r="Y10" i="139" s="1"/>
  <c r="I10" i="139"/>
  <c r="G16" i="139"/>
  <c r="G15" i="139"/>
  <c r="G14" i="139"/>
  <c r="G13" i="139"/>
  <c r="G11" i="139"/>
  <c r="X10" i="139" s="1"/>
  <c r="G10" i="139"/>
  <c r="E16" i="139"/>
  <c r="E15" i="139"/>
  <c r="E14" i="139"/>
  <c r="E13" i="139"/>
  <c r="E11" i="139"/>
  <c r="W10" i="139" s="1"/>
  <c r="E10" i="139"/>
  <c r="L30" i="139"/>
  <c r="L29" i="139"/>
  <c r="L28" i="139"/>
  <c r="L27" i="139"/>
  <c r="I30" i="139"/>
  <c r="I29" i="139"/>
  <c r="I28" i="139"/>
  <c r="I27" i="139"/>
  <c r="F30" i="139"/>
  <c r="F29" i="139"/>
  <c r="F28" i="139"/>
  <c r="F27" i="139"/>
  <c r="L25" i="139"/>
  <c r="L24" i="142" s="1"/>
  <c r="L24" i="139"/>
  <c r="I25" i="139"/>
  <c r="I24" i="142" s="1"/>
  <c r="I24" i="139"/>
  <c r="F25" i="139"/>
  <c r="F24" i="142" s="1"/>
  <c r="F24" i="139"/>
  <c r="K16" i="132"/>
  <c r="K15" i="132"/>
  <c r="K14" i="132"/>
  <c r="K13" i="132"/>
  <c r="S16" i="132"/>
  <c r="S15" i="132"/>
  <c r="S14" i="132"/>
  <c r="S13" i="132"/>
  <c r="S30" i="132"/>
  <c r="S29" i="132"/>
  <c r="S28" i="132"/>
  <c r="S27" i="132"/>
  <c r="S25" i="132"/>
  <c r="S134" i="133" s="1"/>
  <c r="S24" i="132"/>
  <c r="S11" i="132"/>
  <c r="S10" i="132"/>
  <c r="Q16" i="132"/>
  <c r="Q15" i="132"/>
  <c r="Q14" i="132"/>
  <c r="Q13" i="132"/>
  <c r="Q30" i="132"/>
  <c r="Q29" i="132"/>
  <c r="Q28" i="132"/>
  <c r="Q27" i="132"/>
  <c r="Q11" i="132"/>
  <c r="AJ8" i="132" s="1"/>
  <c r="Q10" i="132"/>
  <c r="Q25" i="132"/>
  <c r="Q134" i="133" s="1"/>
  <c r="Q24" i="132"/>
  <c r="O16" i="132"/>
  <c r="O15" i="132"/>
  <c r="O14" i="132"/>
  <c r="O13" i="132"/>
  <c r="O30" i="132"/>
  <c r="O29" i="132"/>
  <c r="O28" i="132"/>
  <c r="O27" i="132"/>
  <c r="O11" i="132"/>
  <c r="AI8" i="132" s="1"/>
  <c r="O10" i="132"/>
  <c r="O25" i="132"/>
  <c r="O134" i="133" s="1"/>
  <c r="O24" i="132"/>
  <c r="M30" i="132"/>
  <c r="M29" i="132"/>
  <c r="M28" i="132"/>
  <c r="M27" i="132"/>
  <c r="M16" i="132"/>
  <c r="M15" i="132"/>
  <c r="M14" i="132"/>
  <c r="M13" i="132"/>
  <c r="M25" i="132"/>
  <c r="M134" i="133" s="1"/>
  <c r="M24" i="132"/>
  <c r="M11" i="132"/>
  <c r="AH8" i="132" s="1"/>
  <c r="M10" i="132"/>
  <c r="K30" i="132"/>
  <c r="K29" i="132"/>
  <c r="K28" i="132"/>
  <c r="K27" i="132"/>
  <c r="K25" i="132"/>
  <c r="K134" i="133" s="1"/>
  <c r="K24" i="132"/>
  <c r="K11" i="132"/>
  <c r="AG8" i="132" s="1"/>
  <c r="K10" i="132"/>
  <c r="I30" i="132"/>
  <c r="I29" i="132"/>
  <c r="I28" i="132"/>
  <c r="I27" i="132"/>
  <c r="I16" i="132"/>
  <c r="I15" i="132"/>
  <c r="I14" i="132"/>
  <c r="I13" i="132"/>
  <c r="I25" i="132"/>
  <c r="I134" i="133" s="1"/>
  <c r="I24" i="132"/>
  <c r="I11" i="132"/>
  <c r="AF8" i="132" s="1"/>
  <c r="I10" i="132"/>
  <c r="G30" i="132"/>
  <c r="G29" i="132"/>
  <c r="G28" i="132"/>
  <c r="G27" i="132"/>
  <c r="G16" i="132"/>
  <c r="G15" i="132"/>
  <c r="G14" i="132"/>
  <c r="G13" i="132"/>
  <c r="G25" i="132"/>
  <c r="G134" i="133" s="1"/>
  <c r="G24" i="132"/>
  <c r="G11" i="132"/>
  <c r="AE8" i="132" s="1"/>
  <c r="G10" i="132"/>
  <c r="E16" i="132"/>
  <c r="E15" i="132"/>
  <c r="E14" i="132"/>
  <c r="E13" i="132"/>
  <c r="E30" i="132"/>
  <c r="E29" i="132"/>
  <c r="E28" i="132"/>
  <c r="E27" i="132"/>
  <c r="E11" i="132"/>
  <c r="AD8" i="132" s="1"/>
  <c r="E10" i="132"/>
  <c r="E25" i="132"/>
  <c r="E134" i="133" s="1"/>
  <c r="E24" i="132"/>
  <c r="S44" i="132"/>
  <c r="S43" i="132"/>
  <c r="Q44" i="132"/>
  <c r="Q43" i="132"/>
  <c r="O44" i="132"/>
  <c r="O43" i="132"/>
  <c r="M44" i="132"/>
  <c r="M43" i="132"/>
  <c r="K44" i="132"/>
  <c r="K43" i="132"/>
  <c r="I44" i="132"/>
  <c r="I43" i="132"/>
  <c r="G44" i="132"/>
  <c r="G43" i="132"/>
  <c r="E44" i="132"/>
  <c r="E43" i="132"/>
  <c r="S42" i="132"/>
  <c r="S41" i="132"/>
  <c r="Q42" i="132"/>
  <c r="Q41" i="132"/>
  <c r="O42" i="132"/>
  <c r="O41" i="132"/>
  <c r="M42" i="132"/>
  <c r="M41" i="132"/>
  <c r="K42" i="132"/>
  <c r="K41" i="132"/>
  <c r="I42" i="132"/>
  <c r="I41" i="132"/>
  <c r="G42" i="132"/>
  <c r="G41" i="132"/>
  <c r="E42" i="132"/>
  <c r="E41" i="132"/>
  <c r="S39" i="132"/>
  <c r="S156" i="133" s="1"/>
  <c r="S38" i="132"/>
  <c r="Q39" i="132"/>
  <c r="Q156" i="133" s="1"/>
  <c r="Q38" i="132"/>
  <c r="O39" i="132"/>
  <c r="O156" i="133" s="1"/>
  <c r="O38" i="132"/>
  <c r="M39" i="132"/>
  <c r="M156" i="133" s="1"/>
  <c r="M38" i="132"/>
  <c r="K39" i="132"/>
  <c r="K156" i="133" s="1"/>
  <c r="K38" i="132"/>
  <c r="I39" i="132"/>
  <c r="I156" i="133" s="1"/>
  <c r="I38" i="132"/>
  <c r="G39" i="132"/>
  <c r="G156" i="133" s="1"/>
  <c r="G38" i="132"/>
  <c r="E39" i="132"/>
  <c r="E156" i="133" s="1"/>
  <c r="E38" i="132"/>
  <c r="Q16" i="131"/>
  <c r="Q15" i="131"/>
  <c r="Q14" i="131"/>
  <c r="Q13" i="131"/>
  <c r="Q11" i="131"/>
  <c r="AG17" i="131" s="1"/>
  <c r="Q10" i="131"/>
  <c r="O16" i="131"/>
  <c r="O15" i="131"/>
  <c r="O14" i="131"/>
  <c r="O13" i="131"/>
  <c r="O11" i="131"/>
  <c r="AF17" i="131" s="1"/>
  <c r="O10" i="131"/>
  <c r="M16" i="131"/>
  <c r="M15" i="131"/>
  <c r="M14" i="131"/>
  <c r="M13" i="131"/>
  <c r="M11" i="131"/>
  <c r="AE17" i="131" s="1"/>
  <c r="M10" i="131"/>
  <c r="K16" i="131"/>
  <c r="K15" i="131"/>
  <c r="K14" i="131"/>
  <c r="K13" i="131"/>
  <c r="K11" i="131"/>
  <c r="AF9" i="131" s="1"/>
  <c r="K10" i="131"/>
  <c r="I16" i="131"/>
  <c r="I15" i="131"/>
  <c r="I14" i="131"/>
  <c r="I13" i="131"/>
  <c r="I11" i="131"/>
  <c r="AE9" i="131" s="1"/>
  <c r="I10" i="131"/>
  <c r="G16" i="131"/>
  <c r="G15" i="131"/>
  <c r="G14" i="131"/>
  <c r="G13" i="131"/>
  <c r="G11" i="131"/>
  <c r="AF4" i="131" s="1"/>
  <c r="G10" i="131"/>
  <c r="E16" i="131"/>
  <c r="E15" i="131"/>
  <c r="E14" i="131"/>
  <c r="E13" i="131"/>
  <c r="E11" i="131"/>
  <c r="AE4" i="131" s="1"/>
  <c r="E10" i="131"/>
  <c r="L58" i="131"/>
  <c r="L57" i="131"/>
  <c r="I58" i="131"/>
  <c r="I57" i="131"/>
  <c r="F58" i="131"/>
  <c r="F57" i="131"/>
  <c r="L56" i="131"/>
  <c r="L55" i="131"/>
  <c r="I56" i="131"/>
  <c r="I55" i="131"/>
  <c r="F56" i="131"/>
  <c r="F55" i="131"/>
  <c r="L53" i="131"/>
  <c r="L112" i="133" s="1"/>
  <c r="L52" i="131"/>
  <c r="I53" i="131"/>
  <c r="I112" i="133" s="1"/>
  <c r="I52" i="131"/>
  <c r="F53" i="131"/>
  <c r="F112" i="133" s="1"/>
  <c r="F52" i="131"/>
  <c r="I44" i="131"/>
  <c r="I43" i="131"/>
  <c r="F44" i="131"/>
  <c r="F43" i="131"/>
  <c r="I42" i="131"/>
  <c r="I41" i="131"/>
  <c r="F42" i="131"/>
  <c r="F41" i="131"/>
  <c r="I39" i="131"/>
  <c r="I90" i="133" s="1"/>
  <c r="I38" i="131"/>
  <c r="F39" i="131"/>
  <c r="F90" i="133" s="1"/>
  <c r="F38" i="131"/>
  <c r="I30" i="131"/>
  <c r="I29" i="131"/>
  <c r="F30" i="131"/>
  <c r="F29" i="131"/>
  <c r="I28" i="131"/>
  <c r="I27" i="131"/>
  <c r="F28" i="131"/>
  <c r="F27" i="131"/>
  <c r="I25" i="131"/>
  <c r="I68" i="133" s="1"/>
  <c r="I24" i="131"/>
  <c r="F25" i="131"/>
  <c r="F68" i="133" s="1"/>
  <c r="F24" i="131"/>
  <c r="K16" i="130"/>
  <c r="K15" i="130"/>
  <c r="K14" i="130"/>
  <c r="K13" i="130"/>
  <c r="K11" i="130"/>
  <c r="Z10" i="130" s="1"/>
  <c r="K10" i="130"/>
  <c r="I16" i="130"/>
  <c r="I15" i="130"/>
  <c r="I14" i="130"/>
  <c r="I13" i="130"/>
  <c r="I11" i="130"/>
  <c r="Y10" i="130" s="1"/>
  <c r="I10" i="130"/>
  <c r="G16" i="130"/>
  <c r="G15" i="130"/>
  <c r="G14" i="130"/>
  <c r="G13" i="130"/>
  <c r="G11" i="130"/>
  <c r="X10" i="130" s="1"/>
  <c r="G10" i="130"/>
  <c r="E16" i="130"/>
  <c r="E15" i="130"/>
  <c r="E14" i="130"/>
  <c r="E13" i="130"/>
  <c r="E11" i="130"/>
  <c r="W10" i="130" s="1"/>
  <c r="E10" i="130"/>
  <c r="O30" i="130"/>
  <c r="O29" i="130"/>
  <c r="O28" i="130"/>
  <c r="O27" i="130"/>
  <c r="L30" i="130"/>
  <c r="L29" i="130"/>
  <c r="L28" i="130"/>
  <c r="L27" i="130"/>
  <c r="I30" i="130"/>
  <c r="I29" i="130"/>
  <c r="I28" i="130"/>
  <c r="I27" i="130"/>
  <c r="F30" i="130"/>
  <c r="F29" i="130"/>
  <c r="F28" i="130"/>
  <c r="F27" i="130"/>
  <c r="O25" i="130"/>
  <c r="O46" i="133" s="1"/>
  <c r="O24" i="130"/>
  <c r="L25" i="130"/>
  <c r="L46" i="133" s="1"/>
  <c r="L24" i="130"/>
  <c r="I25" i="130"/>
  <c r="I46" i="133" s="1"/>
  <c r="I24" i="130"/>
  <c r="F25" i="130"/>
  <c r="F46" i="133" s="1"/>
  <c r="F24" i="130"/>
  <c r="I16" i="129"/>
  <c r="I15" i="129"/>
  <c r="I14" i="129"/>
  <c r="I13" i="129"/>
  <c r="I11" i="129"/>
  <c r="Y10" i="129" s="1"/>
  <c r="I10" i="129"/>
  <c r="G16" i="129"/>
  <c r="G15" i="129"/>
  <c r="G14" i="129"/>
  <c r="G13" i="129"/>
  <c r="G11" i="129"/>
  <c r="X10" i="129" s="1"/>
  <c r="G10" i="129"/>
  <c r="E16" i="129"/>
  <c r="E15" i="129"/>
  <c r="E14" i="129"/>
  <c r="E13" i="129"/>
  <c r="E11" i="129"/>
  <c r="W10" i="129" s="1"/>
  <c r="E10" i="129"/>
  <c r="L30" i="129"/>
  <c r="L29" i="129"/>
  <c r="L28" i="129"/>
  <c r="L27" i="129"/>
  <c r="I30" i="129"/>
  <c r="I29" i="129"/>
  <c r="I28" i="129"/>
  <c r="I27" i="129"/>
  <c r="F30" i="129"/>
  <c r="F29" i="129"/>
  <c r="F28" i="129"/>
  <c r="F27" i="129"/>
  <c r="L25" i="129"/>
  <c r="L24" i="133" s="1"/>
  <c r="L24" i="129"/>
  <c r="I25" i="129"/>
  <c r="I24" i="133" s="1"/>
  <c r="I24" i="129"/>
  <c r="F25" i="129"/>
  <c r="F24" i="133" s="1"/>
  <c r="F24" i="129"/>
  <c r="S30" i="122" l="1"/>
  <c r="S29" i="122"/>
  <c r="S28" i="122"/>
  <c r="S27" i="122"/>
  <c r="S16" i="122"/>
  <c r="S15" i="122"/>
  <c r="S14" i="122"/>
  <c r="S13" i="122"/>
  <c r="S25" i="122"/>
  <c r="S134" i="113" s="1"/>
  <c r="S24" i="122"/>
  <c r="S11" i="122"/>
  <c r="S10" i="122"/>
  <c r="Q30" i="122"/>
  <c r="Q29" i="122"/>
  <c r="Q28" i="122"/>
  <c r="Q27" i="122"/>
  <c r="Q16" i="122"/>
  <c r="Q15" i="122"/>
  <c r="Q14" i="122"/>
  <c r="Q13" i="122"/>
  <c r="Q25" i="122"/>
  <c r="Q134" i="113" s="1"/>
  <c r="Q24" i="122"/>
  <c r="Q11" i="122"/>
  <c r="AJ8" i="122" s="1"/>
  <c r="Q10" i="122"/>
  <c r="O30" i="122"/>
  <c r="O29" i="122"/>
  <c r="O28" i="122"/>
  <c r="O27" i="122"/>
  <c r="O16" i="122"/>
  <c r="O15" i="122"/>
  <c r="O14" i="122"/>
  <c r="O13" i="122"/>
  <c r="O25" i="122"/>
  <c r="O134" i="113" s="1"/>
  <c r="O24" i="122"/>
  <c r="O11" i="122"/>
  <c r="AI8" i="122" s="1"/>
  <c r="O10" i="122"/>
  <c r="M16" i="122"/>
  <c r="M15" i="122"/>
  <c r="M14" i="122"/>
  <c r="M13" i="122"/>
  <c r="M30" i="122"/>
  <c r="M29" i="122"/>
  <c r="M28" i="122"/>
  <c r="M27" i="122"/>
  <c r="M25" i="122"/>
  <c r="M134" i="113" s="1"/>
  <c r="M24" i="122"/>
  <c r="M11" i="122"/>
  <c r="AH8" i="122" s="1"/>
  <c r="M10" i="122"/>
  <c r="K30" i="122"/>
  <c r="K29" i="122"/>
  <c r="K28" i="122"/>
  <c r="K27" i="122"/>
  <c r="K16" i="122"/>
  <c r="K15" i="122"/>
  <c r="K14" i="122"/>
  <c r="K13" i="122"/>
  <c r="K25" i="122"/>
  <c r="K134" i="113" s="1"/>
  <c r="K24" i="122"/>
  <c r="K11" i="122"/>
  <c r="AG8" i="122" s="1"/>
  <c r="K10" i="122"/>
  <c r="I16" i="122"/>
  <c r="I15" i="122"/>
  <c r="I14" i="122"/>
  <c r="I13" i="122"/>
  <c r="I30" i="122"/>
  <c r="I29" i="122"/>
  <c r="I28" i="122"/>
  <c r="I27" i="122"/>
  <c r="I25" i="122"/>
  <c r="I134" i="113" s="1"/>
  <c r="I24" i="122"/>
  <c r="I11" i="122"/>
  <c r="AF8" i="122" s="1"/>
  <c r="I10" i="122"/>
  <c r="G16" i="122"/>
  <c r="G15" i="122"/>
  <c r="G14" i="122"/>
  <c r="G13" i="122"/>
  <c r="G30" i="122"/>
  <c r="G29" i="122"/>
  <c r="G28" i="122"/>
  <c r="G27" i="122"/>
  <c r="G11" i="122"/>
  <c r="AE8" i="122" s="1"/>
  <c r="G10" i="122"/>
  <c r="G25" i="122"/>
  <c r="G134" i="113" s="1"/>
  <c r="G24" i="122"/>
  <c r="E16" i="122"/>
  <c r="E15" i="122"/>
  <c r="E14" i="122"/>
  <c r="E13" i="122"/>
  <c r="E30" i="122"/>
  <c r="E29" i="122"/>
  <c r="E28" i="122"/>
  <c r="E27" i="122"/>
  <c r="E25" i="122"/>
  <c r="E134" i="113" s="1"/>
  <c r="E24" i="122"/>
  <c r="E11" i="122"/>
  <c r="AD8" i="122" s="1"/>
  <c r="E10" i="122"/>
  <c r="S44" i="122"/>
  <c r="S43" i="122"/>
  <c r="Q44" i="122"/>
  <c r="Q43" i="122"/>
  <c r="O44" i="122"/>
  <c r="O43" i="122"/>
  <c r="M44" i="122"/>
  <c r="M43" i="122"/>
  <c r="K44" i="122"/>
  <c r="K43" i="122"/>
  <c r="I44" i="122"/>
  <c r="I43" i="122"/>
  <c r="G44" i="122"/>
  <c r="G43" i="122"/>
  <c r="E44" i="122"/>
  <c r="E43" i="122"/>
  <c r="S42" i="122"/>
  <c r="S41" i="122"/>
  <c r="Q42" i="122"/>
  <c r="Q41" i="122"/>
  <c r="O42" i="122"/>
  <c r="O41" i="122"/>
  <c r="M42" i="122"/>
  <c r="M41" i="122"/>
  <c r="K42" i="122"/>
  <c r="K41" i="122"/>
  <c r="I42" i="122"/>
  <c r="I41" i="122"/>
  <c r="G42" i="122"/>
  <c r="G41" i="122"/>
  <c r="E42" i="122"/>
  <c r="E41" i="122"/>
  <c r="S39" i="122"/>
  <c r="S156" i="113" s="1"/>
  <c r="S38" i="122"/>
  <c r="Q39" i="122"/>
  <c r="Q156" i="113" s="1"/>
  <c r="Q38" i="122"/>
  <c r="O39" i="122"/>
  <c r="O156" i="113" s="1"/>
  <c r="O38" i="122"/>
  <c r="M39" i="122"/>
  <c r="M156" i="113" s="1"/>
  <c r="M38" i="122"/>
  <c r="K39" i="122"/>
  <c r="K156" i="113" s="1"/>
  <c r="K38" i="122"/>
  <c r="I39" i="122"/>
  <c r="I156" i="113" s="1"/>
  <c r="I38" i="122"/>
  <c r="G39" i="122"/>
  <c r="G156" i="113" s="1"/>
  <c r="G38" i="122"/>
  <c r="E39" i="122"/>
  <c r="E156" i="113" s="1"/>
  <c r="E38" i="122"/>
  <c r="Q16" i="117"/>
  <c r="Q15" i="117"/>
  <c r="Q14" i="117"/>
  <c r="Q13" i="117"/>
  <c r="Q11" i="117"/>
  <c r="AG17" i="117" s="1"/>
  <c r="Q10" i="117"/>
  <c r="O16" i="117"/>
  <c r="O15" i="117"/>
  <c r="O14" i="117"/>
  <c r="O13" i="117"/>
  <c r="O11" i="117"/>
  <c r="AF17" i="117" s="1"/>
  <c r="O10" i="117"/>
  <c r="M16" i="117"/>
  <c r="M15" i="117"/>
  <c r="M14" i="117"/>
  <c r="M13" i="117"/>
  <c r="M11" i="117"/>
  <c r="AE17" i="117" s="1"/>
  <c r="M10" i="117"/>
  <c r="K16" i="117"/>
  <c r="K15" i="117"/>
  <c r="K14" i="117"/>
  <c r="K13" i="117"/>
  <c r="K11" i="117"/>
  <c r="AF9" i="117" s="1"/>
  <c r="K10" i="117"/>
  <c r="I16" i="117"/>
  <c r="I15" i="117"/>
  <c r="I14" i="117"/>
  <c r="I13" i="117"/>
  <c r="I11" i="117"/>
  <c r="AE9" i="117" s="1"/>
  <c r="I10" i="117"/>
  <c r="G16" i="117"/>
  <c r="G15" i="117"/>
  <c r="G14" i="117"/>
  <c r="G13" i="117"/>
  <c r="G11" i="117"/>
  <c r="AF4" i="117" s="1"/>
  <c r="G10" i="117"/>
  <c r="E16" i="117"/>
  <c r="E15" i="117"/>
  <c r="E14" i="117"/>
  <c r="E13" i="117"/>
  <c r="E11" i="117"/>
  <c r="AE4" i="117" s="1"/>
  <c r="E10" i="117"/>
  <c r="L58" i="117"/>
  <c r="L57" i="117"/>
  <c r="I58" i="117"/>
  <c r="I57" i="117"/>
  <c r="L56" i="117"/>
  <c r="L55" i="117"/>
  <c r="I56" i="117"/>
  <c r="I55" i="117"/>
  <c r="L53" i="117"/>
  <c r="L112" i="113" s="1"/>
  <c r="L52" i="117"/>
  <c r="I53" i="117"/>
  <c r="I112" i="113" s="1"/>
  <c r="I52" i="117"/>
  <c r="F58" i="117"/>
  <c r="F57" i="117"/>
  <c r="F56" i="117"/>
  <c r="F55" i="117"/>
  <c r="F53" i="117"/>
  <c r="F112" i="113" s="1"/>
  <c r="F52" i="117"/>
  <c r="I44" i="117"/>
  <c r="I43" i="117"/>
  <c r="I42" i="117"/>
  <c r="I41" i="117"/>
  <c r="I39" i="117"/>
  <c r="I90" i="113" s="1"/>
  <c r="I38" i="117"/>
  <c r="F44" i="117"/>
  <c r="F43" i="117"/>
  <c r="F42" i="117"/>
  <c r="F41" i="117"/>
  <c r="F39" i="117"/>
  <c r="F90" i="113" s="1"/>
  <c r="F38" i="117"/>
  <c r="I30" i="117"/>
  <c r="I29" i="117"/>
  <c r="I28" i="117"/>
  <c r="I27" i="117"/>
  <c r="I25" i="117"/>
  <c r="I68" i="113" s="1"/>
  <c r="I24" i="117"/>
  <c r="F30" i="117"/>
  <c r="F29" i="117"/>
  <c r="F28" i="117"/>
  <c r="F27" i="117"/>
  <c r="F25" i="117"/>
  <c r="F68" i="113" s="1"/>
  <c r="F24" i="117"/>
  <c r="I16" i="121"/>
  <c r="I14" i="121"/>
  <c r="I13" i="121"/>
  <c r="I11" i="121"/>
  <c r="Y10" i="121" s="1"/>
  <c r="I10" i="121"/>
  <c r="G16" i="121"/>
  <c r="G14" i="121"/>
  <c r="G13" i="121"/>
  <c r="G11" i="121"/>
  <c r="X10" i="121" s="1"/>
  <c r="G10" i="121"/>
  <c r="E16" i="121"/>
  <c r="E14" i="121"/>
  <c r="E13" i="121"/>
  <c r="E11" i="121"/>
  <c r="W10" i="121" s="1"/>
  <c r="E10" i="121"/>
  <c r="L25" i="121"/>
  <c r="L46" i="113" s="1"/>
  <c r="L24" i="121"/>
  <c r="I25" i="121"/>
  <c r="I46" i="113" s="1"/>
  <c r="I24" i="121"/>
  <c r="F25" i="121"/>
  <c r="F46" i="113" s="1"/>
  <c r="F24" i="121"/>
  <c r="K16" i="120"/>
  <c r="K15" i="120"/>
  <c r="K14" i="120"/>
  <c r="K13" i="120"/>
  <c r="K11" i="120"/>
  <c r="Z10" i="120" s="1"/>
  <c r="K10" i="120"/>
  <c r="I16" i="120"/>
  <c r="I15" i="120"/>
  <c r="I14" i="120"/>
  <c r="I13" i="120"/>
  <c r="I11" i="120"/>
  <c r="Y10" i="120" s="1"/>
  <c r="I10" i="120"/>
  <c r="G16" i="120"/>
  <c r="G15" i="120"/>
  <c r="G14" i="120"/>
  <c r="G13" i="120"/>
  <c r="G11" i="120"/>
  <c r="X10" i="120" s="1"/>
  <c r="G10" i="120"/>
  <c r="E16" i="120"/>
  <c r="E15" i="120"/>
  <c r="E14" i="120"/>
  <c r="E13" i="120"/>
  <c r="E11" i="120"/>
  <c r="W10" i="120" s="1"/>
  <c r="E10" i="120"/>
  <c r="O30" i="120"/>
  <c r="O29" i="120"/>
  <c r="O28" i="120"/>
  <c r="O27" i="120"/>
  <c r="L30" i="120"/>
  <c r="L29" i="120"/>
  <c r="L28" i="120"/>
  <c r="L27" i="120"/>
  <c r="I30" i="120"/>
  <c r="I29" i="120"/>
  <c r="I28" i="120"/>
  <c r="I27" i="120"/>
  <c r="F30" i="120"/>
  <c r="F29" i="120"/>
  <c r="F28" i="120"/>
  <c r="F27" i="120"/>
  <c r="O25" i="120"/>
  <c r="O24" i="113" s="1"/>
  <c r="O24" i="120"/>
  <c r="L25" i="120"/>
  <c r="L24" i="113" s="1"/>
  <c r="L24" i="120"/>
  <c r="I25" i="120"/>
  <c r="I24" i="113" s="1"/>
  <c r="I24" i="120"/>
  <c r="F25" i="120"/>
  <c r="F24" i="113" s="1"/>
  <c r="F24" i="120"/>
  <c r="C186" i="150" l="1"/>
  <c r="C185" i="150"/>
  <c r="C184" i="150"/>
  <c r="C183" i="150"/>
  <c r="C182" i="150"/>
  <c r="C181" i="150"/>
  <c r="C180" i="150"/>
  <c r="C176" i="150"/>
  <c r="T44" i="150"/>
  <c r="H175" i="150"/>
  <c r="R30" i="150"/>
  <c r="R44" i="150"/>
  <c r="I174" i="150"/>
  <c r="H174" i="150"/>
  <c r="P30" i="150"/>
  <c r="P44" i="150"/>
  <c r="I173" i="150"/>
  <c r="H173" i="150"/>
  <c r="N30" i="150"/>
  <c r="N44" i="150"/>
  <c r="I172" i="150"/>
  <c r="H172" i="150"/>
  <c r="L30" i="150"/>
  <c r="L44" i="150"/>
  <c r="I171" i="150"/>
  <c r="H171" i="150"/>
  <c r="J30" i="150"/>
  <c r="J44" i="150"/>
  <c r="I170" i="150"/>
  <c r="H170" i="150"/>
  <c r="H30" i="150"/>
  <c r="H44" i="150"/>
  <c r="I169" i="150"/>
  <c r="H169" i="150"/>
  <c r="F30" i="150"/>
  <c r="F44" i="150"/>
  <c r="I168" i="150"/>
  <c r="H168" i="150"/>
  <c r="C163" i="150"/>
  <c r="C162" i="150"/>
  <c r="C161" i="150"/>
  <c r="C160" i="150"/>
  <c r="C159" i="150"/>
  <c r="C158" i="150"/>
  <c r="C157" i="150"/>
  <c r="C153" i="150"/>
  <c r="T43" i="150"/>
  <c r="I152" i="150"/>
  <c r="H152" i="150"/>
  <c r="R29" i="150"/>
  <c r="R43" i="150"/>
  <c r="I151" i="150"/>
  <c r="H151" i="150"/>
  <c r="P29" i="150"/>
  <c r="P43" i="150"/>
  <c r="I150" i="150"/>
  <c r="H150" i="150"/>
  <c r="N29" i="150"/>
  <c r="N43" i="150"/>
  <c r="I149" i="150"/>
  <c r="H149" i="150"/>
  <c r="L29" i="150"/>
  <c r="L43" i="150"/>
  <c r="I148" i="150"/>
  <c r="H148" i="150"/>
  <c r="J29" i="150"/>
  <c r="J43" i="150"/>
  <c r="I147" i="150"/>
  <c r="H147" i="150"/>
  <c r="H29" i="150"/>
  <c r="H43" i="150"/>
  <c r="I146" i="150"/>
  <c r="H146" i="150"/>
  <c r="F29" i="150"/>
  <c r="F43" i="150"/>
  <c r="I145" i="150"/>
  <c r="H145" i="150"/>
  <c r="C140" i="150"/>
  <c r="C139" i="150"/>
  <c r="C138" i="150"/>
  <c r="C137" i="150"/>
  <c r="C136" i="150"/>
  <c r="C135" i="150"/>
  <c r="C134" i="150"/>
  <c r="D130" i="150"/>
  <c r="C130" i="150"/>
  <c r="T42" i="150"/>
  <c r="H129" i="150"/>
  <c r="R28" i="150"/>
  <c r="R42" i="150"/>
  <c r="I128" i="150"/>
  <c r="H128" i="150"/>
  <c r="P28" i="150"/>
  <c r="P42" i="150"/>
  <c r="I127" i="150"/>
  <c r="H127" i="150"/>
  <c r="N28" i="150"/>
  <c r="N42" i="150"/>
  <c r="I126" i="150"/>
  <c r="H126" i="150"/>
  <c r="L28" i="150"/>
  <c r="L42" i="150"/>
  <c r="I125" i="150"/>
  <c r="H125" i="150"/>
  <c r="J28" i="150"/>
  <c r="J42" i="150"/>
  <c r="I124" i="150"/>
  <c r="H124" i="150"/>
  <c r="H28" i="150"/>
  <c r="H42" i="150"/>
  <c r="I123" i="150"/>
  <c r="H123" i="150"/>
  <c r="F28" i="150"/>
  <c r="F42" i="150"/>
  <c r="I122" i="150"/>
  <c r="H122" i="150"/>
  <c r="C117" i="150"/>
  <c r="C116" i="150"/>
  <c r="C115" i="150"/>
  <c r="C114" i="150"/>
  <c r="C113" i="150"/>
  <c r="C112" i="150"/>
  <c r="C111" i="150"/>
  <c r="C107" i="150"/>
  <c r="T41" i="150"/>
  <c r="H106" i="150"/>
  <c r="R27" i="150"/>
  <c r="R41" i="150"/>
  <c r="I105" i="150"/>
  <c r="H105" i="150"/>
  <c r="P27" i="150"/>
  <c r="P41" i="150"/>
  <c r="I104" i="150"/>
  <c r="H104" i="150"/>
  <c r="N27" i="150"/>
  <c r="N41" i="150"/>
  <c r="I103" i="150"/>
  <c r="H103" i="150"/>
  <c r="L27" i="150"/>
  <c r="L41" i="150"/>
  <c r="I102" i="150"/>
  <c r="H102" i="150"/>
  <c r="J27" i="150"/>
  <c r="J41" i="150"/>
  <c r="I101" i="150"/>
  <c r="H101" i="150"/>
  <c r="H27" i="150"/>
  <c r="H41" i="150"/>
  <c r="I100" i="150"/>
  <c r="H100" i="150"/>
  <c r="F27" i="150"/>
  <c r="F41" i="150"/>
  <c r="I99" i="150"/>
  <c r="H99" i="150"/>
  <c r="C94" i="150"/>
  <c r="C93" i="150"/>
  <c r="C92" i="150"/>
  <c r="C91" i="150"/>
  <c r="C90" i="150"/>
  <c r="C89" i="150"/>
  <c r="C88" i="150"/>
  <c r="C84" i="150"/>
  <c r="T39" i="150"/>
  <c r="T134" i="151" s="1"/>
  <c r="I83" i="150"/>
  <c r="H83" i="150"/>
  <c r="R25" i="150"/>
  <c r="R112" i="151" s="1"/>
  <c r="R39" i="150"/>
  <c r="R134" i="151" s="1"/>
  <c r="I82" i="150"/>
  <c r="H82" i="150"/>
  <c r="P25" i="150"/>
  <c r="P112" i="151" s="1"/>
  <c r="P39" i="150"/>
  <c r="P134" i="151" s="1"/>
  <c r="I81" i="150"/>
  <c r="H81" i="150"/>
  <c r="N25" i="150"/>
  <c r="N112" i="151" s="1"/>
  <c r="N39" i="150"/>
  <c r="N134" i="151" s="1"/>
  <c r="I80" i="150"/>
  <c r="H80" i="150"/>
  <c r="L25" i="150"/>
  <c r="L112" i="151" s="1"/>
  <c r="L39" i="150"/>
  <c r="L134" i="151" s="1"/>
  <c r="I79" i="150"/>
  <c r="H79" i="150"/>
  <c r="J25" i="150"/>
  <c r="J112" i="151" s="1"/>
  <c r="J39" i="150"/>
  <c r="J134" i="151" s="1"/>
  <c r="I78" i="150"/>
  <c r="H78" i="150"/>
  <c r="H25" i="150"/>
  <c r="H112" i="151" s="1"/>
  <c r="H39" i="150"/>
  <c r="H134" i="151" s="1"/>
  <c r="I77" i="150"/>
  <c r="H77" i="150"/>
  <c r="F25" i="150"/>
  <c r="F112" i="151" s="1"/>
  <c r="F39" i="150"/>
  <c r="F134" i="151" s="1"/>
  <c r="I76" i="150"/>
  <c r="H76" i="150"/>
  <c r="C71" i="150"/>
  <c r="C70" i="150"/>
  <c r="C69" i="150"/>
  <c r="C68" i="150"/>
  <c r="C67" i="150"/>
  <c r="C66" i="150"/>
  <c r="C65" i="150"/>
  <c r="D61" i="150"/>
  <c r="C61" i="150"/>
  <c r="T24" i="150"/>
  <c r="T38" i="150"/>
  <c r="I60" i="150"/>
  <c r="H60" i="150"/>
  <c r="R24" i="150"/>
  <c r="R38" i="150"/>
  <c r="I59" i="150"/>
  <c r="H59" i="150"/>
  <c r="P24" i="150"/>
  <c r="P38" i="150"/>
  <c r="I58" i="150"/>
  <c r="H58" i="150"/>
  <c r="N24" i="150"/>
  <c r="N38" i="150"/>
  <c r="I57" i="150"/>
  <c r="H57" i="150"/>
  <c r="L24" i="150"/>
  <c r="L38" i="150"/>
  <c r="I56" i="150"/>
  <c r="H56" i="150"/>
  <c r="J24" i="150"/>
  <c r="J38" i="150"/>
  <c r="I55" i="150"/>
  <c r="H55" i="150"/>
  <c r="H24" i="150"/>
  <c r="H38" i="150"/>
  <c r="I54" i="150"/>
  <c r="H54" i="150"/>
  <c r="F24" i="150"/>
  <c r="F38" i="150"/>
  <c r="I53" i="150"/>
  <c r="H53" i="150"/>
  <c r="C201" i="149"/>
  <c r="C200" i="149"/>
  <c r="C199" i="149"/>
  <c r="C197" i="149"/>
  <c r="C196" i="149"/>
  <c r="C194" i="149"/>
  <c r="C193" i="149"/>
  <c r="N58" i="149"/>
  <c r="M58" i="149"/>
  <c r="I188" i="149"/>
  <c r="H188" i="149"/>
  <c r="K58" i="149"/>
  <c r="J58" i="149"/>
  <c r="I187" i="149"/>
  <c r="H187" i="149"/>
  <c r="H58" i="149"/>
  <c r="G58" i="149"/>
  <c r="I186" i="149"/>
  <c r="H186" i="149"/>
  <c r="K44" i="149"/>
  <c r="J44" i="149"/>
  <c r="I185" i="149"/>
  <c r="H185" i="149"/>
  <c r="H44" i="149"/>
  <c r="G44" i="149"/>
  <c r="I184" i="149"/>
  <c r="H184" i="149"/>
  <c r="K30" i="149"/>
  <c r="J30" i="149"/>
  <c r="I183" i="149"/>
  <c r="H183" i="149"/>
  <c r="H30" i="149"/>
  <c r="G30" i="149"/>
  <c r="I182" i="149"/>
  <c r="H182" i="149"/>
  <c r="C178" i="149"/>
  <c r="C177" i="149"/>
  <c r="C176" i="149"/>
  <c r="C174" i="149"/>
  <c r="C173" i="149"/>
  <c r="C171" i="149"/>
  <c r="C170" i="149"/>
  <c r="I166" i="149"/>
  <c r="N57" i="149"/>
  <c r="M57" i="149"/>
  <c r="I165" i="149"/>
  <c r="H165" i="149"/>
  <c r="K57" i="149"/>
  <c r="J57" i="149"/>
  <c r="I164" i="149"/>
  <c r="H164" i="149"/>
  <c r="H57" i="149"/>
  <c r="G57" i="149"/>
  <c r="I163" i="149"/>
  <c r="H163" i="149"/>
  <c r="K43" i="149"/>
  <c r="J43" i="149"/>
  <c r="I162" i="149"/>
  <c r="H162" i="149"/>
  <c r="H43" i="149"/>
  <c r="G43" i="149"/>
  <c r="I161" i="149"/>
  <c r="H161" i="149"/>
  <c r="K29" i="149"/>
  <c r="J29" i="149"/>
  <c r="I160" i="149"/>
  <c r="H160" i="149"/>
  <c r="H29" i="149"/>
  <c r="G29" i="149"/>
  <c r="I159" i="149"/>
  <c r="H159" i="149"/>
  <c r="C155" i="149"/>
  <c r="C154" i="149"/>
  <c r="C153" i="149"/>
  <c r="C151" i="149"/>
  <c r="C150" i="149"/>
  <c r="C148" i="149"/>
  <c r="C147" i="149"/>
  <c r="N56" i="149"/>
  <c r="M56" i="149"/>
  <c r="I142" i="149"/>
  <c r="H142" i="149"/>
  <c r="K56" i="149"/>
  <c r="J56" i="149"/>
  <c r="I141" i="149"/>
  <c r="H141" i="149"/>
  <c r="H56" i="149"/>
  <c r="G56" i="149"/>
  <c r="I140" i="149"/>
  <c r="H140" i="149"/>
  <c r="K42" i="149"/>
  <c r="J42" i="149"/>
  <c r="I139" i="149"/>
  <c r="H139" i="149"/>
  <c r="H42" i="149"/>
  <c r="G42" i="149"/>
  <c r="I138" i="149"/>
  <c r="H138" i="149"/>
  <c r="K28" i="149"/>
  <c r="J28" i="149"/>
  <c r="I137" i="149"/>
  <c r="H137" i="149"/>
  <c r="H28" i="149"/>
  <c r="G28" i="149"/>
  <c r="I136" i="149"/>
  <c r="H136" i="149"/>
  <c r="C132" i="149"/>
  <c r="C131" i="149"/>
  <c r="C130" i="149"/>
  <c r="C128" i="149"/>
  <c r="C127" i="149"/>
  <c r="C125" i="149"/>
  <c r="C124" i="149"/>
  <c r="N55" i="149"/>
  <c r="M55" i="149"/>
  <c r="I119" i="149"/>
  <c r="H119" i="149"/>
  <c r="K55" i="149"/>
  <c r="J55" i="149"/>
  <c r="I118" i="149"/>
  <c r="H118" i="149"/>
  <c r="H55" i="149"/>
  <c r="G55" i="149"/>
  <c r="I117" i="149"/>
  <c r="H117" i="149"/>
  <c r="K41" i="149"/>
  <c r="J41" i="149"/>
  <c r="I116" i="149"/>
  <c r="H116" i="149"/>
  <c r="H41" i="149"/>
  <c r="G41" i="149"/>
  <c r="I115" i="149"/>
  <c r="H115" i="149"/>
  <c r="K27" i="149"/>
  <c r="J27" i="149"/>
  <c r="I114" i="149"/>
  <c r="H114" i="149"/>
  <c r="H27" i="149"/>
  <c r="G27" i="149"/>
  <c r="I113" i="149"/>
  <c r="H113" i="149"/>
  <c r="C109" i="149"/>
  <c r="C108" i="149"/>
  <c r="C107" i="149"/>
  <c r="C105" i="149"/>
  <c r="C104" i="149"/>
  <c r="C102" i="149"/>
  <c r="C101" i="149"/>
  <c r="N53" i="149"/>
  <c r="N90" i="151" s="1"/>
  <c r="M53" i="149"/>
  <c r="M90" i="151" s="1"/>
  <c r="I96" i="149"/>
  <c r="H96" i="149"/>
  <c r="K53" i="149"/>
  <c r="K90" i="151" s="1"/>
  <c r="J53" i="149"/>
  <c r="J90" i="151" s="1"/>
  <c r="I95" i="149"/>
  <c r="H95" i="149"/>
  <c r="H53" i="149"/>
  <c r="H90" i="151" s="1"/>
  <c r="G53" i="149"/>
  <c r="G90" i="151" s="1"/>
  <c r="I94" i="149"/>
  <c r="H94" i="149"/>
  <c r="K39" i="149"/>
  <c r="K68" i="151" s="1"/>
  <c r="J39" i="149"/>
  <c r="J68" i="151" s="1"/>
  <c r="I93" i="149"/>
  <c r="H93" i="149"/>
  <c r="H39" i="149"/>
  <c r="H68" i="151" s="1"/>
  <c r="G39" i="149"/>
  <c r="G68" i="151" s="1"/>
  <c r="I92" i="149"/>
  <c r="H92" i="149"/>
  <c r="K25" i="149"/>
  <c r="K46" i="151" s="1"/>
  <c r="J25" i="149"/>
  <c r="J46" i="151" s="1"/>
  <c r="I91" i="149"/>
  <c r="H91" i="149"/>
  <c r="H25" i="149"/>
  <c r="H46" i="151" s="1"/>
  <c r="G25" i="149"/>
  <c r="G46" i="151" s="1"/>
  <c r="I90" i="149"/>
  <c r="H90" i="149"/>
  <c r="C86" i="149"/>
  <c r="C85" i="149"/>
  <c r="C84" i="149"/>
  <c r="C82" i="149"/>
  <c r="C81" i="149"/>
  <c r="C79" i="149"/>
  <c r="C78" i="149"/>
  <c r="N52" i="149"/>
  <c r="M52" i="149"/>
  <c r="I73" i="149"/>
  <c r="H73" i="149"/>
  <c r="K52" i="149"/>
  <c r="J52" i="149"/>
  <c r="I72" i="149"/>
  <c r="H72" i="149"/>
  <c r="H52" i="149"/>
  <c r="G52" i="149"/>
  <c r="I71" i="149"/>
  <c r="H71" i="149"/>
  <c r="K38" i="149"/>
  <c r="J38" i="149"/>
  <c r="I70" i="149"/>
  <c r="H70" i="149"/>
  <c r="H38" i="149"/>
  <c r="G38" i="149"/>
  <c r="I69" i="149"/>
  <c r="H69" i="149"/>
  <c r="K24" i="149"/>
  <c r="J24" i="149"/>
  <c r="I68" i="149"/>
  <c r="H68" i="149"/>
  <c r="H24" i="149"/>
  <c r="G24" i="149"/>
  <c r="I67" i="149"/>
  <c r="H67" i="149"/>
  <c r="C118" i="148"/>
  <c r="C117" i="148"/>
  <c r="C116" i="148"/>
  <c r="D112" i="148"/>
  <c r="C112" i="148"/>
  <c r="N30" i="148"/>
  <c r="M30" i="148"/>
  <c r="I111" i="148"/>
  <c r="H111" i="148"/>
  <c r="K30" i="148"/>
  <c r="J30" i="148"/>
  <c r="I110" i="148"/>
  <c r="H110" i="148"/>
  <c r="H30" i="148"/>
  <c r="G30" i="148"/>
  <c r="I109" i="148"/>
  <c r="H109" i="148"/>
  <c r="C104" i="148"/>
  <c r="C103" i="148"/>
  <c r="C102" i="148"/>
  <c r="D98" i="148"/>
  <c r="C98" i="148"/>
  <c r="N29" i="148"/>
  <c r="M29" i="148"/>
  <c r="I97" i="148"/>
  <c r="H97" i="148"/>
  <c r="K29" i="148"/>
  <c r="J29" i="148"/>
  <c r="I96" i="148"/>
  <c r="H96" i="148"/>
  <c r="H29" i="148"/>
  <c r="G29" i="148"/>
  <c r="I95" i="148"/>
  <c r="H95" i="148"/>
  <c r="C90" i="148"/>
  <c r="C89" i="148"/>
  <c r="C88" i="148"/>
  <c r="D84" i="148"/>
  <c r="C84" i="148"/>
  <c r="N28" i="148"/>
  <c r="M28" i="148"/>
  <c r="I83" i="148"/>
  <c r="H83" i="148"/>
  <c r="K28" i="148"/>
  <c r="J28" i="148"/>
  <c r="I82" i="148"/>
  <c r="H82" i="148"/>
  <c r="H28" i="148"/>
  <c r="G28" i="148"/>
  <c r="I81" i="148"/>
  <c r="H81" i="148"/>
  <c r="C76" i="148"/>
  <c r="C75" i="148"/>
  <c r="C74" i="148"/>
  <c r="D70" i="148"/>
  <c r="C70" i="148"/>
  <c r="N27" i="148"/>
  <c r="M27" i="148"/>
  <c r="I69" i="148"/>
  <c r="H69" i="148"/>
  <c r="K27" i="148"/>
  <c r="J27" i="148"/>
  <c r="I68" i="148"/>
  <c r="H68" i="148"/>
  <c r="H27" i="148"/>
  <c r="G27" i="148"/>
  <c r="I67" i="148"/>
  <c r="H67" i="148"/>
  <c r="C62" i="148"/>
  <c r="C61" i="148"/>
  <c r="C60" i="148"/>
  <c r="D56" i="148"/>
  <c r="C56" i="148"/>
  <c r="N25" i="148"/>
  <c r="N24" i="151" s="1"/>
  <c r="M25" i="148"/>
  <c r="M24" i="151" s="1"/>
  <c r="I55" i="148"/>
  <c r="H55" i="148"/>
  <c r="K25" i="148"/>
  <c r="K24" i="151" s="1"/>
  <c r="J25" i="148"/>
  <c r="J24" i="151" s="1"/>
  <c r="I54" i="148"/>
  <c r="H54" i="148"/>
  <c r="H25" i="148"/>
  <c r="H24" i="151" s="1"/>
  <c r="G25" i="148"/>
  <c r="G24" i="151" s="1"/>
  <c r="I53" i="148"/>
  <c r="H53" i="148"/>
  <c r="C48" i="148"/>
  <c r="C47" i="148"/>
  <c r="C46" i="148"/>
  <c r="D42" i="148"/>
  <c r="C42" i="148"/>
  <c r="N24" i="148"/>
  <c r="M24" i="148"/>
  <c r="I41" i="148"/>
  <c r="H41" i="148"/>
  <c r="K24" i="148"/>
  <c r="J24" i="148"/>
  <c r="I40" i="148"/>
  <c r="H40" i="148"/>
  <c r="H24" i="148"/>
  <c r="G24" i="148"/>
  <c r="I39" i="148"/>
  <c r="H39" i="148"/>
  <c r="I143" i="149" l="1"/>
  <c r="C16" i="150"/>
  <c r="C30" i="150"/>
  <c r="C44" i="150"/>
  <c r="H176" i="150"/>
  <c r="C15" i="150"/>
  <c r="C43" i="150"/>
  <c r="C29" i="150"/>
  <c r="H153" i="150"/>
  <c r="C42" i="150"/>
  <c r="C28" i="150"/>
  <c r="C14" i="150"/>
  <c r="H107" i="150"/>
  <c r="C13" i="150"/>
  <c r="C27" i="150"/>
  <c r="C41" i="150"/>
  <c r="H84" i="150"/>
  <c r="D112" i="151"/>
  <c r="C25" i="150"/>
  <c r="C112" i="151" s="1"/>
  <c r="C39" i="150"/>
  <c r="C134" i="151" s="1"/>
  <c r="C11" i="150"/>
  <c r="C10" i="150"/>
  <c r="C38" i="150"/>
  <c r="C24" i="150"/>
  <c r="H61" i="150"/>
  <c r="I189" i="149"/>
  <c r="C44" i="149"/>
  <c r="C30" i="149"/>
  <c r="C58" i="149"/>
  <c r="C16" i="149"/>
  <c r="C15" i="149"/>
  <c r="C43" i="149"/>
  <c r="C29" i="149"/>
  <c r="C57" i="149"/>
  <c r="C14" i="149"/>
  <c r="C28" i="149"/>
  <c r="C56" i="149"/>
  <c r="C42" i="149"/>
  <c r="I120" i="149"/>
  <c r="C13" i="149"/>
  <c r="C27" i="149"/>
  <c r="C41" i="149"/>
  <c r="C55" i="149"/>
  <c r="I97" i="149"/>
  <c r="D46" i="151"/>
  <c r="C39" i="149"/>
  <c r="C68" i="151" s="1"/>
  <c r="D68" i="151"/>
  <c r="C25" i="149"/>
  <c r="C46" i="151" s="1"/>
  <c r="C53" i="149"/>
  <c r="C90" i="151" s="1"/>
  <c r="C11" i="149"/>
  <c r="E68" i="151"/>
  <c r="E46" i="151"/>
  <c r="H74" i="149"/>
  <c r="C10" i="149"/>
  <c r="C38" i="149"/>
  <c r="C24" i="149"/>
  <c r="C52" i="149"/>
  <c r="H112" i="148"/>
  <c r="C30" i="148"/>
  <c r="C16" i="148"/>
  <c r="H98" i="148"/>
  <c r="C15" i="148"/>
  <c r="C29" i="148"/>
  <c r="H84" i="148"/>
  <c r="C28" i="148"/>
  <c r="C14" i="148"/>
  <c r="H70" i="148"/>
  <c r="C13" i="148"/>
  <c r="C27" i="148"/>
  <c r="H56" i="148"/>
  <c r="E24" i="151"/>
  <c r="C25" i="148"/>
  <c r="C24" i="151" s="1"/>
  <c r="C11" i="148"/>
  <c r="H42" i="148"/>
  <c r="C10" i="148"/>
  <c r="C24" i="148"/>
  <c r="H130" i="150"/>
  <c r="E90" i="151"/>
  <c r="D90" i="151"/>
  <c r="I61" i="150"/>
  <c r="I84" i="150"/>
  <c r="I107" i="150"/>
  <c r="I130" i="150"/>
  <c r="I153" i="150"/>
  <c r="I176" i="150"/>
  <c r="D134" i="151"/>
  <c r="H97" i="149"/>
  <c r="H120" i="149"/>
  <c r="H143" i="149"/>
  <c r="H166" i="149"/>
  <c r="I74" i="149"/>
  <c r="H189" i="149"/>
  <c r="I42" i="148"/>
  <c r="I56" i="148"/>
  <c r="I70" i="148"/>
  <c r="I84" i="148"/>
  <c r="I98" i="148"/>
  <c r="I112" i="148"/>
  <c r="D24" i="151"/>
  <c r="C186" i="141"/>
  <c r="C185" i="141"/>
  <c r="C184" i="141"/>
  <c r="C183" i="141"/>
  <c r="C182" i="141"/>
  <c r="C181" i="141"/>
  <c r="C180" i="141"/>
  <c r="D176" i="141"/>
  <c r="C176" i="141"/>
  <c r="T44" i="141"/>
  <c r="H175" i="141"/>
  <c r="R44" i="141"/>
  <c r="H174" i="141"/>
  <c r="P44" i="141"/>
  <c r="H173" i="141"/>
  <c r="N30" i="141"/>
  <c r="N44" i="141"/>
  <c r="I172" i="141"/>
  <c r="H172" i="141"/>
  <c r="L30" i="141"/>
  <c r="L44" i="141"/>
  <c r="I171" i="141"/>
  <c r="H171" i="141"/>
  <c r="J30" i="141"/>
  <c r="J44" i="141"/>
  <c r="I170" i="141"/>
  <c r="H170" i="141"/>
  <c r="H30" i="141"/>
  <c r="H44" i="141"/>
  <c r="I169" i="141"/>
  <c r="H169" i="141"/>
  <c r="F30" i="141"/>
  <c r="F44" i="141"/>
  <c r="I168" i="141"/>
  <c r="H168" i="141"/>
  <c r="C163" i="141"/>
  <c r="C162" i="141"/>
  <c r="C161" i="141"/>
  <c r="C160" i="141"/>
  <c r="C159" i="141"/>
  <c r="C158" i="141"/>
  <c r="C157" i="141"/>
  <c r="G153" i="141"/>
  <c r="D153" i="141"/>
  <c r="C153" i="141"/>
  <c r="T43" i="141"/>
  <c r="H152" i="141"/>
  <c r="R29" i="141"/>
  <c r="R43" i="141"/>
  <c r="I151" i="141"/>
  <c r="H151" i="141"/>
  <c r="P43" i="141"/>
  <c r="I150" i="141"/>
  <c r="H150" i="141"/>
  <c r="N29" i="141"/>
  <c r="N43" i="141"/>
  <c r="I149" i="141"/>
  <c r="H149" i="141"/>
  <c r="L29" i="141"/>
  <c r="L43" i="141"/>
  <c r="I148" i="141"/>
  <c r="H148" i="141"/>
  <c r="J29" i="141"/>
  <c r="J43" i="141"/>
  <c r="I147" i="141"/>
  <c r="H147" i="141"/>
  <c r="H29" i="141"/>
  <c r="H43" i="141"/>
  <c r="I146" i="141"/>
  <c r="H146" i="141"/>
  <c r="F29" i="141"/>
  <c r="F43" i="141"/>
  <c r="I145" i="141"/>
  <c r="H145" i="141"/>
  <c r="C140" i="141"/>
  <c r="C139" i="141"/>
  <c r="C138" i="141"/>
  <c r="C137" i="141"/>
  <c r="C136" i="141"/>
  <c r="C135" i="141"/>
  <c r="C134" i="141"/>
  <c r="D130" i="141"/>
  <c r="C130" i="141"/>
  <c r="T42" i="141"/>
  <c r="H129" i="141"/>
  <c r="R28" i="141"/>
  <c r="R42" i="141"/>
  <c r="I128" i="141"/>
  <c r="H128" i="141"/>
  <c r="P42" i="141"/>
  <c r="H127" i="141"/>
  <c r="N28" i="141"/>
  <c r="N42" i="141"/>
  <c r="I126" i="141"/>
  <c r="H126" i="141"/>
  <c r="L28" i="141"/>
  <c r="L42" i="141"/>
  <c r="I125" i="141"/>
  <c r="H125" i="141"/>
  <c r="J28" i="141"/>
  <c r="J42" i="141"/>
  <c r="I124" i="141"/>
  <c r="H124" i="141"/>
  <c r="H28" i="141"/>
  <c r="H42" i="141"/>
  <c r="I123" i="141"/>
  <c r="H123" i="141"/>
  <c r="F28" i="141"/>
  <c r="F42" i="141"/>
  <c r="I122" i="141"/>
  <c r="H122" i="141"/>
  <c r="C117" i="141"/>
  <c r="C116" i="141"/>
  <c r="C115" i="141"/>
  <c r="C114" i="141"/>
  <c r="C113" i="141"/>
  <c r="C112" i="141"/>
  <c r="C111" i="141"/>
  <c r="C107" i="141"/>
  <c r="T41" i="141"/>
  <c r="H106" i="141"/>
  <c r="R41" i="141"/>
  <c r="H105" i="141"/>
  <c r="P41" i="141"/>
  <c r="H104" i="141"/>
  <c r="N27" i="141"/>
  <c r="N41" i="141"/>
  <c r="I103" i="141"/>
  <c r="H103" i="141"/>
  <c r="L27" i="141"/>
  <c r="L41" i="141"/>
  <c r="I102" i="141"/>
  <c r="H102" i="141"/>
  <c r="J27" i="141"/>
  <c r="J41" i="141"/>
  <c r="I101" i="141"/>
  <c r="H101" i="141"/>
  <c r="H27" i="141"/>
  <c r="H41" i="141"/>
  <c r="I100" i="141"/>
  <c r="H100" i="141"/>
  <c r="F27" i="141"/>
  <c r="F41" i="141"/>
  <c r="I99" i="141"/>
  <c r="H99" i="141"/>
  <c r="C94" i="141"/>
  <c r="C93" i="141"/>
  <c r="C92" i="141"/>
  <c r="C91" i="141"/>
  <c r="C90" i="141"/>
  <c r="C89" i="141"/>
  <c r="C88" i="141"/>
  <c r="D84" i="141"/>
  <c r="C84" i="141"/>
  <c r="T39" i="141"/>
  <c r="T134" i="142" s="1"/>
  <c r="H83" i="141"/>
  <c r="R25" i="141"/>
  <c r="R112" i="142" s="1"/>
  <c r="R39" i="141"/>
  <c r="R134" i="142" s="1"/>
  <c r="I82" i="141"/>
  <c r="H82" i="141"/>
  <c r="P39" i="141"/>
  <c r="P134" i="142" s="1"/>
  <c r="I81" i="141"/>
  <c r="H81" i="141"/>
  <c r="N25" i="141"/>
  <c r="N112" i="142" s="1"/>
  <c r="N39" i="141"/>
  <c r="N134" i="142" s="1"/>
  <c r="I80" i="141"/>
  <c r="H80" i="141"/>
  <c r="L25" i="141"/>
  <c r="L112" i="142" s="1"/>
  <c r="L39" i="141"/>
  <c r="L134" i="142" s="1"/>
  <c r="I79" i="141"/>
  <c r="H79" i="141"/>
  <c r="J25" i="141"/>
  <c r="J112" i="142" s="1"/>
  <c r="J39" i="141"/>
  <c r="J134" i="142" s="1"/>
  <c r="I78" i="141"/>
  <c r="H78" i="141"/>
  <c r="H25" i="141"/>
  <c r="H112" i="142" s="1"/>
  <c r="H39" i="141"/>
  <c r="H134" i="142" s="1"/>
  <c r="I77" i="141"/>
  <c r="H77" i="141"/>
  <c r="F25" i="141"/>
  <c r="F112" i="142" s="1"/>
  <c r="F39" i="141"/>
  <c r="F134" i="142" s="1"/>
  <c r="I76" i="141"/>
  <c r="H76" i="141"/>
  <c r="C71" i="141"/>
  <c r="C70" i="141"/>
  <c r="C69" i="141"/>
  <c r="C68" i="141"/>
  <c r="C67" i="141"/>
  <c r="C66" i="141"/>
  <c r="C65" i="141"/>
  <c r="D61" i="141"/>
  <c r="C61" i="141"/>
  <c r="T24" i="141"/>
  <c r="T38" i="141"/>
  <c r="H60" i="141"/>
  <c r="R24" i="141"/>
  <c r="R38" i="141"/>
  <c r="I59" i="141"/>
  <c r="H59" i="141"/>
  <c r="P24" i="141"/>
  <c r="P38" i="141"/>
  <c r="I58" i="141"/>
  <c r="H58" i="141"/>
  <c r="N24" i="141"/>
  <c r="N38" i="141"/>
  <c r="I57" i="141"/>
  <c r="H57" i="141"/>
  <c r="L24" i="141"/>
  <c r="L38" i="141"/>
  <c r="I56" i="141"/>
  <c r="H56" i="141"/>
  <c r="J24" i="141"/>
  <c r="J38" i="141"/>
  <c r="I55" i="141"/>
  <c r="H55" i="141"/>
  <c r="H24" i="141"/>
  <c r="H38" i="141"/>
  <c r="I54" i="141"/>
  <c r="H54" i="141"/>
  <c r="F24" i="141"/>
  <c r="F38" i="141"/>
  <c r="I53" i="141"/>
  <c r="H53" i="141"/>
  <c r="C71" i="132"/>
  <c r="C201" i="140"/>
  <c r="C200" i="140"/>
  <c r="C199" i="140"/>
  <c r="C197" i="140"/>
  <c r="C196" i="140"/>
  <c r="C194" i="140"/>
  <c r="C193" i="140"/>
  <c r="N58" i="140"/>
  <c r="M58" i="140"/>
  <c r="I188" i="140"/>
  <c r="H188" i="140"/>
  <c r="K58" i="140"/>
  <c r="J58" i="140"/>
  <c r="I187" i="140"/>
  <c r="H187" i="140"/>
  <c r="H58" i="140"/>
  <c r="G58" i="140"/>
  <c r="I186" i="140"/>
  <c r="H186" i="140"/>
  <c r="H189" i="140" s="1"/>
  <c r="K44" i="140"/>
  <c r="J44" i="140"/>
  <c r="I185" i="140"/>
  <c r="H185" i="140"/>
  <c r="H44" i="140"/>
  <c r="G44" i="140"/>
  <c r="I184" i="140"/>
  <c r="H184" i="140"/>
  <c r="K30" i="140"/>
  <c r="J30" i="140"/>
  <c r="I183" i="140"/>
  <c r="H183" i="140"/>
  <c r="H30" i="140"/>
  <c r="G30" i="140"/>
  <c r="I182" i="140"/>
  <c r="H182" i="140"/>
  <c r="C178" i="140"/>
  <c r="C177" i="140"/>
  <c r="C176" i="140"/>
  <c r="C174" i="140"/>
  <c r="C173" i="140"/>
  <c r="C171" i="140"/>
  <c r="C170" i="140"/>
  <c r="I166" i="140"/>
  <c r="N57" i="140"/>
  <c r="M57" i="140"/>
  <c r="I165" i="140"/>
  <c r="H165" i="140"/>
  <c r="K57" i="140"/>
  <c r="J57" i="140"/>
  <c r="I164" i="140"/>
  <c r="H164" i="140"/>
  <c r="H57" i="140"/>
  <c r="G57" i="140"/>
  <c r="I163" i="140"/>
  <c r="H163" i="140"/>
  <c r="H166" i="140" s="1"/>
  <c r="K43" i="140"/>
  <c r="J43" i="140"/>
  <c r="I162" i="140"/>
  <c r="H162" i="140"/>
  <c r="H43" i="140"/>
  <c r="G43" i="140"/>
  <c r="I161" i="140"/>
  <c r="H161" i="140"/>
  <c r="K29" i="140"/>
  <c r="J29" i="140"/>
  <c r="I160" i="140"/>
  <c r="H160" i="140"/>
  <c r="H29" i="140"/>
  <c r="G29" i="140"/>
  <c r="I159" i="140"/>
  <c r="H159" i="140"/>
  <c r="C155" i="140"/>
  <c r="C154" i="140"/>
  <c r="C153" i="140"/>
  <c r="C151" i="140"/>
  <c r="C150" i="140"/>
  <c r="C148" i="140"/>
  <c r="C147" i="140"/>
  <c r="N56" i="140"/>
  <c r="M56" i="140"/>
  <c r="I142" i="140"/>
  <c r="H142" i="140"/>
  <c r="K56" i="140"/>
  <c r="J56" i="140"/>
  <c r="I141" i="140"/>
  <c r="H141" i="140"/>
  <c r="H56" i="140"/>
  <c r="G56" i="140"/>
  <c r="I140" i="140"/>
  <c r="H140" i="140"/>
  <c r="H143" i="140" s="1"/>
  <c r="K42" i="140"/>
  <c r="J42" i="140"/>
  <c r="I139" i="140"/>
  <c r="H139" i="140"/>
  <c r="H42" i="140"/>
  <c r="G42" i="140"/>
  <c r="I138" i="140"/>
  <c r="H138" i="140"/>
  <c r="K28" i="140"/>
  <c r="J28" i="140"/>
  <c r="I137" i="140"/>
  <c r="H137" i="140"/>
  <c r="H28" i="140"/>
  <c r="G28" i="140"/>
  <c r="I136" i="140"/>
  <c r="H136" i="140"/>
  <c r="C132" i="140"/>
  <c r="C131" i="140"/>
  <c r="C130" i="140"/>
  <c r="C128" i="140"/>
  <c r="C127" i="140"/>
  <c r="C125" i="140"/>
  <c r="C124" i="140"/>
  <c r="N55" i="140"/>
  <c r="M55" i="140"/>
  <c r="I119" i="140"/>
  <c r="H119" i="140"/>
  <c r="K55" i="140"/>
  <c r="J55" i="140"/>
  <c r="I118" i="140"/>
  <c r="H118" i="140"/>
  <c r="H55" i="140"/>
  <c r="G55" i="140"/>
  <c r="I117" i="140"/>
  <c r="H117" i="140"/>
  <c r="K41" i="140"/>
  <c r="J41" i="140"/>
  <c r="I116" i="140"/>
  <c r="H116" i="140"/>
  <c r="H41" i="140"/>
  <c r="G41" i="140"/>
  <c r="I115" i="140"/>
  <c r="H115" i="140"/>
  <c r="K27" i="140"/>
  <c r="J27" i="140"/>
  <c r="I114" i="140"/>
  <c r="H114" i="140"/>
  <c r="H27" i="140"/>
  <c r="G27" i="140"/>
  <c r="I113" i="140"/>
  <c r="H113" i="140"/>
  <c r="C109" i="140"/>
  <c r="C108" i="140"/>
  <c r="C107" i="140"/>
  <c r="C105" i="140"/>
  <c r="C104" i="140"/>
  <c r="C102" i="140"/>
  <c r="C101" i="140"/>
  <c r="N53" i="140"/>
  <c r="N90" i="142" s="1"/>
  <c r="M53" i="140"/>
  <c r="M90" i="142" s="1"/>
  <c r="I96" i="140"/>
  <c r="H96" i="140"/>
  <c r="K53" i="140"/>
  <c r="K90" i="142" s="1"/>
  <c r="J53" i="140"/>
  <c r="J90" i="142" s="1"/>
  <c r="I95" i="140"/>
  <c r="H95" i="140"/>
  <c r="H53" i="140"/>
  <c r="H90" i="142" s="1"/>
  <c r="G53" i="140"/>
  <c r="G90" i="142" s="1"/>
  <c r="I94" i="140"/>
  <c r="H94" i="140"/>
  <c r="H97" i="140" s="1"/>
  <c r="K39" i="140"/>
  <c r="K68" i="142" s="1"/>
  <c r="J39" i="140"/>
  <c r="J68" i="142" s="1"/>
  <c r="I93" i="140"/>
  <c r="H93" i="140"/>
  <c r="H39" i="140"/>
  <c r="H68" i="142" s="1"/>
  <c r="G39" i="140"/>
  <c r="G68" i="142" s="1"/>
  <c r="I92" i="140"/>
  <c r="H92" i="140"/>
  <c r="K25" i="140"/>
  <c r="K46" i="142" s="1"/>
  <c r="J25" i="140"/>
  <c r="J46" i="142" s="1"/>
  <c r="I91" i="140"/>
  <c r="H91" i="140"/>
  <c r="H25" i="140"/>
  <c r="H46" i="142" s="1"/>
  <c r="G25" i="140"/>
  <c r="G46" i="142" s="1"/>
  <c r="I90" i="140"/>
  <c r="H90" i="140"/>
  <c r="C86" i="140"/>
  <c r="C85" i="140"/>
  <c r="C84" i="140"/>
  <c r="C82" i="140"/>
  <c r="C81" i="140"/>
  <c r="C79" i="140"/>
  <c r="C78" i="140"/>
  <c r="N52" i="140"/>
  <c r="M52" i="140"/>
  <c r="I73" i="140"/>
  <c r="H73" i="140"/>
  <c r="K52" i="140"/>
  <c r="J52" i="140"/>
  <c r="I72" i="140"/>
  <c r="H72" i="140"/>
  <c r="H52" i="140"/>
  <c r="G52" i="140"/>
  <c r="I71" i="140"/>
  <c r="H71" i="140"/>
  <c r="H74" i="140" s="1"/>
  <c r="K38" i="140"/>
  <c r="J38" i="140"/>
  <c r="I70" i="140"/>
  <c r="H70" i="140"/>
  <c r="H38" i="140"/>
  <c r="G38" i="140"/>
  <c r="I69" i="140"/>
  <c r="H69" i="140"/>
  <c r="K24" i="140"/>
  <c r="J24" i="140"/>
  <c r="I68" i="140"/>
  <c r="H68" i="140"/>
  <c r="H24" i="140"/>
  <c r="G24" i="140"/>
  <c r="I67" i="140"/>
  <c r="H67" i="140"/>
  <c r="C118" i="139"/>
  <c r="C117" i="139"/>
  <c r="C116" i="139"/>
  <c r="D112" i="139"/>
  <c r="C112" i="139"/>
  <c r="N30" i="139"/>
  <c r="M30" i="139"/>
  <c r="I111" i="139"/>
  <c r="H111" i="139"/>
  <c r="K30" i="139"/>
  <c r="J30" i="139"/>
  <c r="I110" i="139"/>
  <c r="H110" i="139"/>
  <c r="H30" i="139"/>
  <c r="G30" i="139"/>
  <c r="I109" i="139"/>
  <c r="H109" i="139"/>
  <c r="C104" i="139"/>
  <c r="C103" i="139"/>
  <c r="C102" i="139"/>
  <c r="C98" i="139"/>
  <c r="N29" i="139"/>
  <c r="M29" i="139"/>
  <c r="I97" i="139"/>
  <c r="H97" i="139"/>
  <c r="K29" i="139"/>
  <c r="J29" i="139"/>
  <c r="I96" i="139"/>
  <c r="H96" i="139"/>
  <c r="H29" i="139"/>
  <c r="G29" i="139"/>
  <c r="I95" i="139"/>
  <c r="H95" i="139"/>
  <c r="C90" i="139"/>
  <c r="C89" i="139"/>
  <c r="C88" i="139"/>
  <c r="D84" i="139"/>
  <c r="C84" i="139"/>
  <c r="N28" i="139"/>
  <c r="M28" i="139"/>
  <c r="I83" i="139"/>
  <c r="H83" i="139"/>
  <c r="K28" i="139"/>
  <c r="J28" i="139"/>
  <c r="I82" i="139"/>
  <c r="H82" i="139"/>
  <c r="H28" i="139"/>
  <c r="G28" i="139"/>
  <c r="I81" i="139"/>
  <c r="H81" i="139"/>
  <c r="C76" i="139"/>
  <c r="C75" i="139"/>
  <c r="C74" i="139"/>
  <c r="D70" i="139"/>
  <c r="C70" i="139"/>
  <c r="N27" i="139"/>
  <c r="M27" i="139"/>
  <c r="I69" i="139"/>
  <c r="H69" i="139"/>
  <c r="K27" i="139"/>
  <c r="J27" i="139"/>
  <c r="I68" i="139"/>
  <c r="H68" i="139"/>
  <c r="H27" i="139"/>
  <c r="G27" i="139"/>
  <c r="I67" i="139"/>
  <c r="H67" i="139"/>
  <c r="C62" i="139"/>
  <c r="C61" i="139"/>
  <c r="C60" i="139"/>
  <c r="D56" i="139"/>
  <c r="C56" i="139"/>
  <c r="N25" i="139"/>
  <c r="N24" i="142" s="1"/>
  <c r="M25" i="139"/>
  <c r="M24" i="142" s="1"/>
  <c r="I55" i="139"/>
  <c r="H55" i="139"/>
  <c r="K25" i="139"/>
  <c r="K24" i="142" s="1"/>
  <c r="J25" i="139"/>
  <c r="J24" i="142" s="1"/>
  <c r="I54" i="139"/>
  <c r="H54" i="139"/>
  <c r="H25" i="139"/>
  <c r="H24" i="142" s="1"/>
  <c r="G25" i="139"/>
  <c r="G24" i="142" s="1"/>
  <c r="I53" i="139"/>
  <c r="H53" i="139"/>
  <c r="C48" i="139"/>
  <c r="C47" i="139"/>
  <c r="C46" i="139"/>
  <c r="D42" i="139"/>
  <c r="C42" i="139"/>
  <c r="N24" i="139"/>
  <c r="M24" i="139"/>
  <c r="I41" i="139"/>
  <c r="H41" i="139"/>
  <c r="K24" i="139"/>
  <c r="J24" i="139"/>
  <c r="I40" i="139"/>
  <c r="H40" i="139"/>
  <c r="H24" i="139"/>
  <c r="G24" i="139"/>
  <c r="I39" i="139"/>
  <c r="H39" i="139"/>
  <c r="H120" i="140" l="1"/>
  <c r="J13" i="148"/>
  <c r="H13" i="148"/>
  <c r="F13" i="148"/>
  <c r="D24" i="142"/>
  <c r="P16" i="150"/>
  <c r="N16" i="150"/>
  <c r="F16" i="150"/>
  <c r="L16" i="150"/>
  <c r="D16" i="150"/>
  <c r="R16" i="150"/>
  <c r="J16" i="150"/>
  <c r="H16" i="150"/>
  <c r="J15" i="150"/>
  <c r="P15" i="150"/>
  <c r="H15" i="150"/>
  <c r="N15" i="150"/>
  <c r="F15" i="150"/>
  <c r="L15" i="150"/>
  <c r="D15" i="150"/>
  <c r="R15" i="150"/>
  <c r="D14" i="150"/>
  <c r="R14" i="150"/>
  <c r="J14" i="150"/>
  <c r="N14" i="150"/>
  <c r="L14" i="150"/>
  <c r="P14" i="150"/>
  <c r="H14" i="150"/>
  <c r="F14" i="150"/>
  <c r="H13" i="150"/>
  <c r="N13" i="150"/>
  <c r="F13" i="150"/>
  <c r="L13" i="150"/>
  <c r="D13" i="150"/>
  <c r="R13" i="150"/>
  <c r="J13" i="150"/>
  <c r="P13" i="150"/>
  <c r="J11" i="150"/>
  <c r="P11" i="150"/>
  <c r="H11" i="150"/>
  <c r="D11" i="150"/>
  <c r="R11" i="150"/>
  <c r="N11" i="150"/>
  <c r="F11" i="150"/>
  <c r="L11" i="150"/>
  <c r="T10" i="150"/>
  <c r="L10" i="150"/>
  <c r="D10" i="150"/>
  <c r="R10" i="150"/>
  <c r="J10" i="150"/>
  <c r="P10" i="150"/>
  <c r="H10" i="150"/>
  <c r="N10" i="150"/>
  <c r="F10" i="150"/>
  <c r="H16" i="149"/>
  <c r="N16" i="149"/>
  <c r="L16" i="149"/>
  <c r="D16" i="149"/>
  <c r="R16" i="149"/>
  <c r="J16" i="149"/>
  <c r="P16" i="149"/>
  <c r="F16" i="149"/>
  <c r="L15" i="149"/>
  <c r="D15" i="149"/>
  <c r="N15" i="149"/>
  <c r="R15" i="149"/>
  <c r="J15" i="149"/>
  <c r="P15" i="149"/>
  <c r="H15" i="149"/>
  <c r="F15" i="149"/>
  <c r="N14" i="149"/>
  <c r="F14" i="149"/>
  <c r="L14" i="149"/>
  <c r="R14" i="149"/>
  <c r="J14" i="149"/>
  <c r="P14" i="149"/>
  <c r="H14" i="149"/>
  <c r="D14" i="149"/>
  <c r="P13" i="149"/>
  <c r="H13" i="149"/>
  <c r="N13" i="149"/>
  <c r="L13" i="149"/>
  <c r="R13" i="149"/>
  <c r="J13" i="149"/>
  <c r="F13" i="149"/>
  <c r="D13" i="149"/>
  <c r="P11" i="149"/>
  <c r="H11" i="149"/>
  <c r="J11" i="149"/>
  <c r="N11" i="149"/>
  <c r="F11" i="149"/>
  <c r="R11" i="149"/>
  <c r="L11" i="149"/>
  <c r="D11" i="149"/>
  <c r="N10" i="149"/>
  <c r="F10" i="149"/>
  <c r="L10" i="149"/>
  <c r="D10" i="149"/>
  <c r="R10" i="149"/>
  <c r="J10" i="149"/>
  <c r="P10" i="149"/>
  <c r="H10" i="149"/>
  <c r="F16" i="148"/>
  <c r="J16" i="148"/>
  <c r="H16" i="148"/>
  <c r="F15" i="148"/>
  <c r="H15" i="148"/>
  <c r="J15" i="148"/>
  <c r="H14" i="148"/>
  <c r="F14" i="148"/>
  <c r="J14" i="148"/>
  <c r="J11" i="148"/>
  <c r="H11" i="148"/>
  <c r="F11" i="148"/>
  <c r="H10" i="148"/>
  <c r="F10" i="148"/>
  <c r="J10" i="148"/>
  <c r="I176" i="141"/>
  <c r="C44" i="141"/>
  <c r="C16" i="141"/>
  <c r="C30" i="141"/>
  <c r="C29" i="141"/>
  <c r="C15" i="141"/>
  <c r="C43" i="141"/>
  <c r="H153" i="141"/>
  <c r="C42" i="141"/>
  <c r="C28" i="141"/>
  <c r="C14" i="141"/>
  <c r="H130" i="141"/>
  <c r="C13" i="141"/>
  <c r="C27" i="141"/>
  <c r="C41" i="141"/>
  <c r="D112" i="142"/>
  <c r="C39" i="141"/>
  <c r="C134" i="142" s="1"/>
  <c r="C25" i="141"/>
  <c r="C112" i="142" s="1"/>
  <c r="C11" i="141"/>
  <c r="C10" i="141"/>
  <c r="C38" i="141"/>
  <c r="C24" i="141"/>
  <c r="C44" i="140"/>
  <c r="C30" i="140"/>
  <c r="C58" i="140"/>
  <c r="C16" i="140"/>
  <c r="C15" i="140"/>
  <c r="C29" i="140"/>
  <c r="C57" i="140"/>
  <c r="C43" i="140"/>
  <c r="C56" i="140"/>
  <c r="C42" i="140"/>
  <c r="C14" i="140"/>
  <c r="C28" i="140"/>
  <c r="C13" i="140"/>
  <c r="C27" i="140"/>
  <c r="C41" i="140"/>
  <c r="C55" i="140"/>
  <c r="C11" i="140"/>
  <c r="E68" i="142"/>
  <c r="E46" i="142"/>
  <c r="D46" i="142"/>
  <c r="C25" i="140"/>
  <c r="C46" i="142" s="1"/>
  <c r="C53" i="140"/>
  <c r="C90" i="142" s="1"/>
  <c r="D68" i="142"/>
  <c r="C39" i="140"/>
  <c r="C68" i="142" s="1"/>
  <c r="C24" i="140"/>
  <c r="C52" i="140"/>
  <c r="C10" i="140"/>
  <c r="C38" i="140"/>
  <c r="C16" i="139"/>
  <c r="C30" i="139"/>
  <c r="H112" i="139"/>
  <c r="C29" i="139"/>
  <c r="C15" i="139"/>
  <c r="H98" i="139"/>
  <c r="H84" i="139"/>
  <c r="C28" i="139"/>
  <c r="C14" i="139"/>
  <c r="C13" i="139"/>
  <c r="C27" i="139"/>
  <c r="H70" i="139"/>
  <c r="H56" i="139"/>
  <c r="E24" i="142"/>
  <c r="C25" i="139"/>
  <c r="C24" i="142" s="1"/>
  <c r="C11" i="139"/>
  <c r="C10" i="139"/>
  <c r="C24" i="139"/>
  <c r="H61" i="141"/>
  <c r="I84" i="141"/>
  <c r="H107" i="141"/>
  <c r="I74" i="140"/>
  <c r="I97" i="140"/>
  <c r="E90" i="142"/>
  <c r="D90" i="142"/>
  <c r="I120" i="140"/>
  <c r="I143" i="140"/>
  <c r="H42" i="139"/>
  <c r="I61" i="141"/>
  <c r="I107" i="141"/>
  <c r="I130" i="141"/>
  <c r="I153" i="141"/>
  <c r="D134" i="142"/>
  <c r="H84" i="141"/>
  <c r="H176" i="141"/>
  <c r="I189" i="140"/>
  <c r="I42" i="139"/>
  <c r="I56" i="139"/>
  <c r="I70" i="139"/>
  <c r="I84" i="139"/>
  <c r="I98" i="139"/>
  <c r="I112" i="139"/>
  <c r="C186" i="132"/>
  <c r="C185" i="132"/>
  <c r="C184" i="132"/>
  <c r="C183" i="132"/>
  <c r="C182" i="132"/>
  <c r="C181" i="132"/>
  <c r="C180" i="132"/>
  <c r="D176" i="132"/>
  <c r="C176" i="132"/>
  <c r="T44" i="132"/>
  <c r="H175" i="132"/>
  <c r="R44" i="132"/>
  <c r="H174" i="132"/>
  <c r="P44" i="132"/>
  <c r="H173" i="132"/>
  <c r="N30" i="132"/>
  <c r="N44" i="132"/>
  <c r="I172" i="132"/>
  <c r="H172" i="132"/>
  <c r="L30" i="132"/>
  <c r="L44" i="132"/>
  <c r="I171" i="132"/>
  <c r="H171" i="132"/>
  <c r="J30" i="132"/>
  <c r="J44" i="132"/>
  <c r="I170" i="132"/>
  <c r="H170" i="132"/>
  <c r="H30" i="132"/>
  <c r="H44" i="132"/>
  <c r="I169" i="132"/>
  <c r="H169" i="132"/>
  <c r="F30" i="132"/>
  <c r="F44" i="132"/>
  <c r="I168" i="132"/>
  <c r="H168" i="132"/>
  <c r="C163" i="132"/>
  <c r="C162" i="132"/>
  <c r="C161" i="132"/>
  <c r="C160" i="132"/>
  <c r="C159" i="132"/>
  <c r="C158" i="132"/>
  <c r="C157" i="132"/>
  <c r="D153" i="132"/>
  <c r="C153" i="132"/>
  <c r="T43" i="132"/>
  <c r="H152" i="132"/>
  <c r="R29" i="132"/>
  <c r="R43" i="132"/>
  <c r="I151" i="132"/>
  <c r="H151" i="132"/>
  <c r="P43" i="132"/>
  <c r="I150" i="132"/>
  <c r="H150" i="132"/>
  <c r="N29" i="132"/>
  <c r="N43" i="132"/>
  <c r="I149" i="132"/>
  <c r="H149" i="132"/>
  <c r="L29" i="132"/>
  <c r="L43" i="132"/>
  <c r="I148" i="132"/>
  <c r="H148" i="132"/>
  <c r="J29" i="132"/>
  <c r="J43" i="132"/>
  <c r="I147" i="132"/>
  <c r="H147" i="132"/>
  <c r="H29" i="132"/>
  <c r="H43" i="132"/>
  <c r="I146" i="132"/>
  <c r="H146" i="132"/>
  <c r="F29" i="132"/>
  <c r="F43" i="132"/>
  <c r="I145" i="132"/>
  <c r="H145" i="132"/>
  <c r="C140" i="132"/>
  <c r="C139" i="132"/>
  <c r="C138" i="132"/>
  <c r="C137" i="132"/>
  <c r="C136" i="132"/>
  <c r="C135" i="132"/>
  <c r="C134" i="132"/>
  <c r="D130" i="132"/>
  <c r="C130" i="132"/>
  <c r="T42" i="132"/>
  <c r="H129" i="132"/>
  <c r="R28" i="132"/>
  <c r="R42" i="132"/>
  <c r="I128" i="132"/>
  <c r="H128" i="132"/>
  <c r="P42" i="132"/>
  <c r="H127" i="132"/>
  <c r="N28" i="132"/>
  <c r="N42" i="132"/>
  <c r="I126" i="132"/>
  <c r="H126" i="132"/>
  <c r="L28" i="132"/>
  <c r="L42" i="132"/>
  <c r="I125" i="132"/>
  <c r="H125" i="132"/>
  <c r="J28" i="132"/>
  <c r="J42" i="132"/>
  <c r="I124" i="132"/>
  <c r="H124" i="132"/>
  <c r="H28" i="132"/>
  <c r="H42" i="132"/>
  <c r="I123" i="132"/>
  <c r="H123" i="132"/>
  <c r="F28" i="132"/>
  <c r="F42" i="132"/>
  <c r="I122" i="132"/>
  <c r="H122" i="132"/>
  <c r="C117" i="132"/>
  <c r="C116" i="132"/>
  <c r="C115" i="132"/>
  <c r="C114" i="132"/>
  <c r="C113" i="132"/>
  <c r="C112" i="132"/>
  <c r="C111" i="132"/>
  <c r="D107" i="132"/>
  <c r="C107" i="132"/>
  <c r="T41" i="132"/>
  <c r="H106" i="132"/>
  <c r="R41" i="132"/>
  <c r="H105" i="132"/>
  <c r="P41" i="132"/>
  <c r="H104" i="132"/>
  <c r="N27" i="132"/>
  <c r="N41" i="132"/>
  <c r="I103" i="132"/>
  <c r="H103" i="132"/>
  <c r="L27" i="132"/>
  <c r="L41" i="132"/>
  <c r="I102" i="132"/>
  <c r="H102" i="132"/>
  <c r="J27" i="132"/>
  <c r="J41" i="132"/>
  <c r="I101" i="132"/>
  <c r="H101" i="132"/>
  <c r="H27" i="132"/>
  <c r="H41" i="132"/>
  <c r="I100" i="132"/>
  <c r="H100" i="132"/>
  <c r="F27" i="132"/>
  <c r="F41" i="132"/>
  <c r="I99" i="132"/>
  <c r="H99" i="132"/>
  <c r="C94" i="132"/>
  <c r="C93" i="132"/>
  <c r="C92" i="132"/>
  <c r="C91" i="132"/>
  <c r="C90" i="132"/>
  <c r="C89" i="132"/>
  <c r="C88" i="132"/>
  <c r="D84" i="132"/>
  <c r="C84" i="132"/>
  <c r="T39" i="132"/>
  <c r="T156" i="133" s="1"/>
  <c r="H83" i="132"/>
  <c r="R25" i="132"/>
  <c r="R134" i="133" s="1"/>
  <c r="R39" i="132"/>
  <c r="R156" i="133" s="1"/>
  <c r="I82" i="132"/>
  <c r="H82" i="132"/>
  <c r="P39" i="132"/>
  <c r="P156" i="133" s="1"/>
  <c r="I81" i="132"/>
  <c r="H81" i="132"/>
  <c r="N25" i="132"/>
  <c r="N134" i="133" s="1"/>
  <c r="N39" i="132"/>
  <c r="N156" i="133" s="1"/>
  <c r="I80" i="132"/>
  <c r="H80" i="132"/>
  <c r="L25" i="132"/>
  <c r="L134" i="133" s="1"/>
  <c r="L39" i="132"/>
  <c r="L156" i="133" s="1"/>
  <c r="I79" i="132"/>
  <c r="H79" i="132"/>
  <c r="J25" i="132"/>
  <c r="J134" i="133" s="1"/>
  <c r="J39" i="132"/>
  <c r="J156" i="133" s="1"/>
  <c r="I78" i="132"/>
  <c r="H78" i="132"/>
  <c r="H25" i="132"/>
  <c r="H134" i="133" s="1"/>
  <c r="H39" i="132"/>
  <c r="H156" i="133" s="1"/>
  <c r="I77" i="132"/>
  <c r="H77" i="132"/>
  <c r="F25" i="132"/>
  <c r="F134" i="133" s="1"/>
  <c r="F39" i="132"/>
  <c r="F156" i="133" s="1"/>
  <c r="I76" i="132"/>
  <c r="H76" i="132"/>
  <c r="C70" i="132"/>
  <c r="C69" i="132"/>
  <c r="C68" i="132"/>
  <c r="C67" i="132"/>
  <c r="C66" i="132"/>
  <c r="C65" i="132"/>
  <c r="C61" i="132"/>
  <c r="T38" i="132"/>
  <c r="H60" i="132"/>
  <c r="R24" i="132"/>
  <c r="R38" i="132"/>
  <c r="I59" i="132"/>
  <c r="H59" i="132"/>
  <c r="P24" i="132"/>
  <c r="P38" i="132"/>
  <c r="I58" i="132"/>
  <c r="H58" i="132"/>
  <c r="N24" i="132"/>
  <c r="N38" i="132"/>
  <c r="I57" i="132"/>
  <c r="H57" i="132"/>
  <c r="L24" i="132"/>
  <c r="L38" i="132"/>
  <c r="I56" i="132"/>
  <c r="H56" i="132"/>
  <c r="J24" i="132"/>
  <c r="J38" i="132"/>
  <c r="I55" i="132"/>
  <c r="H55" i="132"/>
  <c r="H24" i="132"/>
  <c r="H38" i="132"/>
  <c r="I54" i="132"/>
  <c r="H54" i="132"/>
  <c r="F24" i="132"/>
  <c r="F38" i="132"/>
  <c r="I53" i="132"/>
  <c r="H53" i="132"/>
  <c r="C201" i="131"/>
  <c r="C200" i="131"/>
  <c r="C199" i="131"/>
  <c r="C197" i="131"/>
  <c r="C196" i="131"/>
  <c r="C194" i="131"/>
  <c r="C193" i="131"/>
  <c r="N58" i="131"/>
  <c r="M58" i="131"/>
  <c r="I188" i="131"/>
  <c r="H188" i="131"/>
  <c r="K58" i="131"/>
  <c r="J58" i="131"/>
  <c r="I187" i="131"/>
  <c r="H187" i="131"/>
  <c r="H58" i="131"/>
  <c r="G58" i="131"/>
  <c r="I186" i="131"/>
  <c r="H186" i="131"/>
  <c r="K44" i="131"/>
  <c r="J44" i="131"/>
  <c r="I185" i="131"/>
  <c r="H185" i="131"/>
  <c r="H44" i="131"/>
  <c r="G44" i="131"/>
  <c r="I184" i="131"/>
  <c r="H184" i="131"/>
  <c r="K30" i="131"/>
  <c r="J30" i="131"/>
  <c r="I183" i="131"/>
  <c r="H183" i="131"/>
  <c r="H30" i="131"/>
  <c r="G30" i="131"/>
  <c r="I182" i="131"/>
  <c r="H182" i="131"/>
  <c r="C178" i="131"/>
  <c r="C177" i="131"/>
  <c r="C176" i="131"/>
  <c r="C174" i="131"/>
  <c r="C173" i="131"/>
  <c r="C171" i="131"/>
  <c r="C170" i="131"/>
  <c r="M57" i="131"/>
  <c r="I165" i="131"/>
  <c r="H165" i="131"/>
  <c r="K57" i="131"/>
  <c r="J57" i="131"/>
  <c r="I164" i="131"/>
  <c r="H164" i="131"/>
  <c r="H57" i="131"/>
  <c r="G57" i="131"/>
  <c r="I163" i="131"/>
  <c r="H163" i="131"/>
  <c r="K43" i="131"/>
  <c r="J43" i="131"/>
  <c r="I162" i="131"/>
  <c r="H162" i="131"/>
  <c r="H43" i="131"/>
  <c r="G43" i="131"/>
  <c r="I161" i="131"/>
  <c r="H161" i="131"/>
  <c r="K29" i="131"/>
  <c r="J29" i="131"/>
  <c r="I160" i="131"/>
  <c r="H160" i="131"/>
  <c r="H29" i="131"/>
  <c r="G29" i="131"/>
  <c r="I159" i="131"/>
  <c r="H159" i="131"/>
  <c r="C155" i="131"/>
  <c r="C154" i="131"/>
  <c r="C153" i="131"/>
  <c r="C151" i="131"/>
  <c r="C150" i="131"/>
  <c r="C148" i="131"/>
  <c r="C147" i="131"/>
  <c r="N56" i="131"/>
  <c r="M56" i="131"/>
  <c r="I142" i="131"/>
  <c r="H142" i="131"/>
  <c r="K56" i="131"/>
  <c r="J56" i="131"/>
  <c r="I141" i="131"/>
  <c r="H141" i="131"/>
  <c r="H56" i="131"/>
  <c r="G56" i="131"/>
  <c r="I140" i="131"/>
  <c r="H140" i="131"/>
  <c r="K42" i="131"/>
  <c r="J42" i="131"/>
  <c r="I139" i="131"/>
  <c r="H139" i="131"/>
  <c r="H42" i="131"/>
  <c r="G42" i="131"/>
  <c r="I138" i="131"/>
  <c r="H138" i="131"/>
  <c r="K28" i="131"/>
  <c r="J28" i="131"/>
  <c r="I137" i="131"/>
  <c r="H137" i="131"/>
  <c r="H28" i="131"/>
  <c r="G28" i="131"/>
  <c r="I136" i="131"/>
  <c r="H136" i="131"/>
  <c r="C132" i="131"/>
  <c r="C131" i="131"/>
  <c r="C130" i="131"/>
  <c r="C128" i="131"/>
  <c r="C127" i="131"/>
  <c r="C125" i="131"/>
  <c r="C124" i="131"/>
  <c r="N55" i="131"/>
  <c r="M55" i="131"/>
  <c r="I119" i="131"/>
  <c r="H119" i="131"/>
  <c r="K55" i="131"/>
  <c r="J55" i="131"/>
  <c r="I118" i="131"/>
  <c r="H118" i="131"/>
  <c r="H55" i="131"/>
  <c r="G55" i="131"/>
  <c r="I117" i="131"/>
  <c r="H117" i="131"/>
  <c r="J41" i="131"/>
  <c r="I116" i="131"/>
  <c r="H116" i="131"/>
  <c r="H41" i="131"/>
  <c r="G41" i="131"/>
  <c r="I115" i="131"/>
  <c r="H115" i="131"/>
  <c r="K27" i="131"/>
  <c r="J27" i="131"/>
  <c r="I114" i="131"/>
  <c r="H114" i="131"/>
  <c r="H27" i="131"/>
  <c r="G27" i="131"/>
  <c r="I113" i="131"/>
  <c r="H113" i="131"/>
  <c r="C109" i="131"/>
  <c r="C108" i="131"/>
  <c r="C107" i="131"/>
  <c r="C105" i="131"/>
  <c r="C104" i="131"/>
  <c r="C102" i="131"/>
  <c r="C101" i="131"/>
  <c r="N53" i="131"/>
  <c r="N112" i="133" s="1"/>
  <c r="M53" i="131"/>
  <c r="M112" i="133" s="1"/>
  <c r="I96" i="131"/>
  <c r="H96" i="131"/>
  <c r="K53" i="131"/>
  <c r="K112" i="133" s="1"/>
  <c r="J53" i="131"/>
  <c r="J112" i="133" s="1"/>
  <c r="I95" i="131"/>
  <c r="H95" i="131"/>
  <c r="H53" i="131"/>
  <c r="H112" i="133" s="1"/>
  <c r="G53" i="131"/>
  <c r="G112" i="133" s="1"/>
  <c r="I94" i="131"/>
  <c r="H94" i="131"/>
  <c r="K39" i="131"/>
  <c r="K90" i="133" s="1"/>
  <c r="J39" i="131"/>
  <c r="J90" i="133" s="1"/>
  <c r="I93" i="131"/>
  <c r="H93" i="131"/>
  <c r="H39" i="131"/>
  <c r="H90" i="133" s="1"/>
  <c r="G39" i="131"/>
  <c r="G90" i="133" s="1"/>
  <c r="I92" i="131"/>
  <c r="H92" i="131"/>
  <c r="K25" i="131"/>
  <c r="K68" i="133" s="1"/>
  <c r="J25" i="131"/>
  <c r="J68" i="133" s="1"/>
  <c r="I91" i="131"/>
  <c r="H91" i="131"/>
  <c r="H25" i="131"/>
  <c r="H68" i="133" s="1"/>
  <c r="G25" i="131"/>
  <c r="G68" i="133" s="1"/>
  <c r="I90" i="131"/>
  <c r="H90" i="131"/>
  <c r="C86" i="131"/>
  <c r="C85" i="131"/>
  <c r="C84" i="131"/>
  <c r="C82" i="131"/>
  <c r="C81" i="131"/>
  <c r="C79" i="131"/>
  <c r="C78" i="131"/>
  <c r="N52" i="131"/>
  <c r="M52" i="131"/>
  <c r="I73" i="131"/>
  <c r="H73" i="131"/>
  <c r="K52" i="131"/>
  <c r="J52" i="131"/>
  <c r="I72" i="131"/>
  <c r="H72" i="131"/>
  <c r="H52" i="131"/>
  <c r="G52" i="131"/>
  <c r="I71" i="131"/>
  <c r="H71" i="131"/>
  <c r="K38" i="131"/>
  <c r="J38" i="131"/>
  <c r="I70" i="131"/>
  <c r="H70" i="131"/>
  <c r="H38" i="131"/>
  <c r="G38" i="131"/>
  <c r="I69" i="131"/>
  <c r="H69" i="131"/>
  <c r="K24" i="131"/>
  <c r="J24" i="131"/>
  <c r="I68" i="131"/>
  <c r="H68" i="131"/>
  <c r="H24" i="131"/>
  <c r="G24" i="131"/>
  <c r="I67" i="131"/>
  <c r="H67" i="131"/>
  <c r="C125" i="130"/>
  <c r="C110" i="130"/>
  <c r="C95" i="130"/>
  <c r="C80" i="130"/>
  <c r="C65" i="130"/>
  <c r="C50" i="130"/>
  <c r="C124" i="130"/>
  <c r="C123" i="130"/>
  <c r="C122" i="130"/>
  <c r="C118" i="130"/>
  <c r="Q30" i="130"/>
  <c r="P30" i="130"/>
  <c r="I117" i="130"/>
  <c r="H117" i="130"/>
  <c r="N30" i="130"/>
  <c r="M30" i="130"/>
  <c r="I116" i="130"/>
  <c r="H116" i="130"/>
  <c r="K30" i="130"/>
  <c r="J30" i="130"/>
  <c r="I115" i="130"/>
  <c r="H115" i="130"/>
  <c r="H30" i="130"/>
  <c r="G30" i="130"/>
  <c r="I114" i="130"/>
  <c r="H114" i="130"/>
  <c r="C109" i="130"/>
  <c r="C108" i="130"/>
  <c r="C107" i="130"/>
  <c r="D103" i="130"/>
  <c r="C103" i="130"/>
  <c r="Q29" i="130"/>
  <c r="P29" i="130"/>
  <c r="I102" i="130"/>
  <c r="H102" i="130"/>
  <c r="N29" i="130"/>
  <c r="M29" i="130"/>
  <c r="I101" i="130"/>
  <c r="H101" i="130"/>
  <c r="K29" i="130"/>
  <c r="J29" i="130"/>
  <c r="I100" i="130"/>
  <c r="H100" i="130"/>
  <c r="H29" i="130"/>
  <c r="G29" i="130"/>
  <c r="I99" i="130"/>
  <c r="H99" i="130"/>
  <c r="C94" i="130"/>
  <c r="C93" i="130"/>
  <c r="C92" i="130"/>
  <c r="D88" i="130"/>
  <c r="C88" i="130"/>
  <c r="Q28" i="130"/>
  <c r="P28" i="130"/>
  <c r="I87" i="130"/>
  <c r="H87" i="130"/>
  <c r="N28" i="130"/>
  <c r="M28" i="130"/>
  <c r="I86" i="130"/>
  <c r="H86" i="130"/>
  <c r="K28" i="130"/>
  <c r="J28" i="130"/>
  <c r="I85" i="130"/>
  <c r="H85" i="130"/>
  <c r="H28" i="130"/>
  <c r="G28" i="130"/>
  <c r="I84" i="130"/>
  <c r="H84" i="130"/>
  <c r="C79" i="130"/>
  <c r="C78" i="130"/>
  <c r="C77" i="130"/>
  <c r="D73" i="130"/>
  <c r="C73" i="130"/>
  <c r="Q27" i="130"/>
  <c r="P27" i="130"/>
  <c r="I72" i="130"/>
  <c r="H72" i="130"/>
  <c r="N27" i="130"/>
  <c r="M27" i="130"/>
  <c r="I71" i="130"/>
  <c r="H71" i="130"/>
  <c r="K27" i="130"/>
  <c r="J27" i="130"/>
  <c r="I70" i="130"/>
  <c r="H70" i="130"/>
  <c r="H27" i="130"/>
  <c r="G27" i="130"/>
  <c r="I69" i="130"/>
  <c r="H69" i="130"/>
  <c r="C64" i="130"/>
  <c r="C63" i="130"/>
  <c r="C62" i="130"/>
  <c r="D58" i="130"/>
  <c r="C58" i="130"/>
  <c r="Q25" i="130"/>
  <c r="Q46" i="133" s="1"/>
  <c r="P25" i="130"/>
  <c r="P46" i="133" s="1"/>
  <c r="I57" i="130"/>
  <c r="H57" i="130"/>
  <c r="N25" i="130"/>
  <c r="N46" i="133" s="1"/>
  <c r="M25" i="130"/>
  <c r="M46" i="133" s="1"/>
  <c r="I56" i="130"/>
  <c r="H56" i="130"/>
  <c r="K25" i="130"/>
  <c r="K46" i="133" s="1"/>
  <c r="J25" i="130"/>
  <c r="J46" i="133" s="1"/>
  <c r="I55" i="130"/>
  <c r="H55" i="130"/>
  <c r="H25" i="130"/>
  <c r="H46" i="133" s="1"/>
  <c r="G25" i="130"/>
  <c r="G46" i="133" s="1"/>
  <c r="I54" i="130"/>
  <c r="H54" i="130"/>
  <c r="C49" i="130"/>
  <c r="C48" i="130"/>
  <c r="C47" i="130"/>
  <c r="D43" i="130"/>
  <c r="C43" i="130"/>
  <c r="Q24" i="130"/>
  <c r="P24" i="130"/>
  <c r="I42" i="130"/>
  <c r="H42" i="130"/>
  <c r="N24" i="130"/>
  <c r="M24" i="130"/>
  <c r="I41" i="130"/>
  <c r="H41" i="130"/>
  <c r="K24" i="130"/>
  <c r="J24" i="130"/>
  <c r="I40" i="130"/>
  <c r="H40" i="130"/>
  <c r="H24" i="130"/>
  <c r="G24" i="130"/>
  <c r="I39" i="130"/>
  <c r="H39" i="130"/>
  <c r="H13" i="139" l="1"/>
  <c r="J13" i="139"/>
  <c r="F13" i="139"/>
  <c r="H61" i="132"/>
  <c r="H84" i="132"/>
  <c r="H130" i="132"/>
  <c r="H73" i="130"/>
  <c r="H153" i="132"/>
  <c r="R16" i="141"/>
  <c r="J16" i="141"/>
  <c r="D16" i="141"/>
  <c r="P16" i="141"/>
  <c r="H16" i="141"/>
  <c r="N16" i="141"/>
  <c r="F16" i="141"/>
  <c r="L16" i="141"/>
  <c r="D15" i="141"/>
  <c r="R15" i="141"/>
  <c r="J15" i="141"/>
  <c r="N15" i="141"/>
  <c r="P15" i="141"/>
  <c r="H15" i="141"/>
  <c r="F15" i="141"/>
  <c r="L15" i="141"/>
  <c r="D14" i="141"/>
  <c r="R14" i="141"/>
  <c r="J14" i="141"/>
  <c r="N14" i="141"/>
  <c r="P14" i="141"/>
  <c r="H14" i="141"/>
  <c r="F14" i="141"/>
  <c r="L14" i="141"/>
  <c r="H13" i="141"/>
  <c r="L13" i="141"/>
  <c r="N13" i="141"/>
  <c r="F13" i="141"/>
  <c r="D13" i="141"/>
  <c r="R13" i="141"/>
  <c r="J13" i="141"/>
  <c r="L11" i="141"/>
  <c r="D11" i="141"/>
  <c r="R11" i="141"/>
  <c r="J11" i="141"/>
  <c r="P11" i="141"/>
  <c r="H11" i="141"/>
  <c r="N11" i="141"/>
  <c r="F11" i="141"/>
  <c r="J10" i="141"/>
  <c r="P10" i="141"/>
  <c r="H10" i="141"/>
  <c r="D10" i="141"/>
  <c r="N10" i="141"/>
  <c r="F10" i="141"/>
  <c r="L10" i="141"/>
  <c r="R10" i="141"/>
  <c r="J16" i="140"/>
  <c r="P16" i="140"/>
  <c r="N16" i="140"/>
  <c r="F16" i="140"/>
  <c r="L16" i="140"/>
  <c r="D16" i="140"/>
  <c r="R16" i="140"/>
  <c r="H16" i="140"/>
  <c r="P15" i="140"/>
  <c r="H15" i="140"/>
  <c r="N15" i="140"/>
  <c r="F15" i="140"/>
  <c r="L15" i="140"/>
  <c r="D15" i="140"/>
  <c r="R15" i="140"/>
  <c r="J15" i="140"/>
  <c r="L14" i="140"/>
  <c r="D14" i="140"/>
  <c r="H14" i="140"/>
  <c r="N14" i="140"/>
  <c r="R14" i="140"/>
  <c r="J14" i="140"/>
  <c r="P14" i="140"/>
  <c r="F14" i="140"/>
  <c r="R13" i="140"/>
  <c r="J13" i="140"/>
  <c r="P13" i="140"/>
  <c r="H13" i="140"/>
  <c r="L13" i="140"/>
  <c r="N13" i="140"/>
  <c r="F13" i="140"/>
  <c r="D13" i="140"/>
  <c r="L11" i="140"/>
  <c r="D11" i="140"/>
  <c r="R11" i="140"/>
  <c r="P11" i="140"/>
  <c r="N11" i="140"/>
  <c r="F11" i="140"/>
  <c r="J11" i="140"/>
  <c r="H11" i="140"/>
  <c r="L10" i="140"/>
  <c r="D10" i="140"/>
  <c r="R10" i="140"/>
  <c r="P10" i="140"/>
  <c r="H10" i="140"/>
  <c r="N10" i="140"/>
  <c r="F10" i="140"/>
  <c r="J10" i="140"/>
  <c r="J16" i="139"/>
  <c r="F16" i="139"/>
  <c r="H16" i="139"/>
  <c r="J15" i="139"/>
  <c r="H15" i="139"/>
  <c r="F15" i="139"/>
  <c r="J14" i="139"/>
  <c r="H14" i="139"/>
  <c r="F14" i="139"/>
  <c r="J11" i="139"/>
  <c r="F11" i="139"/>
  <c r="H11" i="139"/>
  <c r="J10" i="139"/>
  <c r="H10" i="139"/>
  <c r="F10" i="139"/>
  <c r="C44" i="132"/>
  <c r="C16" i="132"/>
  <c r="C30" i="132"/>
  <c r="H176" i="132"/>
  <c r="C29" i="132"/>
  <c r="C15" i="132"/>
  <c r="C43" i="132"/>
  <c r="C28" i="132"/>
  <c r="C14" i="132"/>
  <c r="C42" i="132"/>
  <c r="H107" i="132"/>
  <c r="C13" i="132"/>
  <c r="C41" i="132"/>
  <c r="C27" i="132"/>
  <c r="D134" i="133"/>
  <c r="C11" i="132"/>
  <c r="C39" i="132"/>
  <c r="C156" i="133" s="1"/>
  <c r="C25" i="132"/>
  <c r="C134" i="133" s="1"/>
  <c r="C10" i="132"/>
  <c r="F10" i="132" s="1"/>
  <c r="C38" i="132"/>
  <c r="C24" i="132"/>
  <c r="E30" i="131"/>
  <c r="E29" i="131"/>
  <c r="E28" i="131"/>
  <c r="E27" i="131"/>
  <c r="D68" i="133"/>
  <c r="E90" i="133"/>
  <c r="E25" i="131"/>
  <c r="E68" i="133" s="1"/>
  <c r="D90" i="133"/>
  <c r="E24" i="131"/>
  <c r="C16" i="130"/>
  <c r="C30" i="130"/>
  <c r="H118" i="130"/>
  <c r="H103" i="130"/>
  <c r="C29" i="130"/>
  <c r="C15" i="130"/>
  <c r="C14" i="130"/>
  <c r="C28" i="130"/>
  <c r="H88" i="130"/>
  <c r="C13" i="130"/>
  <c r="C27" i="130"/>
  <c r="C11" i="130"/>
  <c r="C25" i="130"/>
  <c r="C46" i="133" s="1"/>
  <c r="H58" i="130"/>
  <c r="C24" i="130"/>
  <c r="C10" i="130"/>
  <c r="H43" i="130"/>
  <c r="E112" i="133"/>
  <c r="D112" i="133"/>
  <c r="H189" i="131"/>
  <c r="H74" i="131"/>
  <c r="H97" i="131"/>
  <c r="H120" i="131"/>
  <c r="H143" i="131"/>
  <c r="H166" i="131"/>
  <c r="I61" i="132"/>
  <c r="I84" i="132"/>
  <c r="I107" i="132"/>
  <c r="I130" i="132"/>
  <c r="I153" i="132"/>
  <c r="I176" i="132"/>
  <c r="D156" i="133"/>
  <c r="I74" i="131"/>
  <c r="I97" i="131"/>
  <c r="I120" i="131"/>
  <c r="I143" i="131"/>
  <c r="I166" i="131"/>
  <c r="I189" i="131"/>
  <c r="E46" i="133"/>
  <c r="I43" i="130"/>
  <c r="I58" i="130"/>
  <c r="I73" i="130"/>
  <c r="I88" i="130"/>
  <c r="I103" i="130"/>
  <c r="I118" i="130"/>
  <c r="D46" i="133"/>
  <c r="H13" i="130" l="1"/>
  <c r="F13" i="130"/>
  <c r="J13" i="130"/>
  <c r="L13" i="130"/>
  <c r="N16" i="132"/>
  <c r="F16" i="132"/>
  <c r="L16" i="132"/>
  <c r="D16" i="132"/>
  <c r="H16" i="132"/>
  <c r="R16" i="132"/>
  <c r="J16" i="132"/>
  <c r="L15" i="132"/>
  <c r="D15" i="132"/>
  <c r="J15" i="132"/>
  <c r="H15" i="132"/>
  <c r="N15" i="132"/>
  <c r="F15" i="132"/>
  <c r="R15" i="132"/>
  <c r="H14" i="132"/>
  <c r="N14" i="132"/>
  <c r="F14" i="132"/>
  <c r="J14" i="132"/>
  <c r="L14" i="132"/>
  <c r="D14" i="132"/>
  <c r="R14" i="132"/>
  <c r="H13" i="132"/>
  <c r="L13" i="132"/>
  <c r="R13" i="132"/>
  <c r="N13" i="132"/>
  <c r="F13" i="132"/>
  <c r="D13" i="132"/>
  <c r="J13" i="132"/>
  <c r="L11" i="132"/>
  <c r="D11" i="132"/>
  <c r="R11" i="132"/>
  <c r="H11" i="132"/>
  <c r="J11" i="132"/>
  <c r="N11" i="132"/>
  <c r="F11" i="132"/>
  <c r="H10" i="132"/>
  <c r="N10" i="132"/>
  <c r="P10" i="132"/>
  <c r="L10" i="132"/>
  <c r="D10" i="132"/>
  <c r="R10" i="132"/>
  <c r="J10" i="132"/>
  <c r="J16" i="130"/>
  <c r="H16" i="130"/>
  <c r="F16" i="130"/>
  <c r="L16" i="130"/>
  <c r="L15" i="130"/>
  <c r="F15" i="130"/>
  <c r="J15" i="130"/>
  <c r="H15" i="130"/>
  <c r="F14" i="130"/>
  <c r="J14" i="130"/>
  <c r="L14" i="130"/>
  <c r="H14" i="130"/>
  <c r="F11" i="130"/>
  <c r="J11" i="130"/>
  <c r="H11" i="130"/>
  <c r="L11" i="130"/>
  <c r="J10" i="130"/>
  <c r="L10" i="130"/>
  <c r="H10" i="130"/>
  <c r="F10" i="130"/>
  <c r="C118" i="129"/>
  <c r="C117" i="129"/>
  <c r="C116" i="129"/>
  <c r="C112" i="129"/>
  <c r="N30" i="129"/>
  <c r="M30" i="129"/>
  <c r="I111" i="129"/>
  <c r="H111" i="129"/>
  <c r="K30" i="129"/>
  <c r="J30" i="129"/>
  <c r="I110" i="129"/>
  <c r="H110" i="129"/>
  <c r="H30" i="129"/>
  <c r="G30" i="129"/>
  <c r="I109" i="129"/>
  <c r="H109" i="129"/>
  <c r="C104" i="129"/>
  <c r="C103" i="129"/>
  <c r="C102" i="129"/>
  <c r="D98" i="129"/>
  <c r="C98" i="129"/>
  <c r="N29" i="129"/>
  <c r="M29" i="129"/>
  <c r="I97" i="129"/>
  <c r="H97" i="129"/>
  <c r="K29" i="129"/>
  <c r="J29" i="129"/>
  <c r="I96" i="129"/>
  <c r="H96" i="129"/>
  <c r="H29" i="129"/>
  <c r="G29" i="129"/>
  <c r="I95" i="129"/>
  <c r="H95" i="129"/>
  <c r="C90" i="129"/>
  <c r="C89" i="129"/>
  <c r="C88" i="129"/>
  <c r="C84" i="129"/>
  <c r="N28" i="129"/>
  <c r="M28" i="129"/>
  <c r="I83" i="129"/>
  <c r="H83" i="129"/>
  <c r="K28" i="129"/>
  <c r="J28" i="129"/>
  <c r="I82" i="129"/>
  <c r="H82" i="129"/>
  <c r="H28" i="129"/>
  <c r="G28" i="129"/>
  <c r="I81" i="129"/>
  <c r="H81" i="129"/>
  <c r="C76" i="129"/>
  <c r="C75" i="129"/>
  <c r="C74" i="129"/>
  <c r="D70" i="129"/>
  <c r="C70" i="129"/>
  <c r="N27" i="129"/>
  <c r="M27" i="129"/>
  <c r="I69" i="129"/>
  <c r="H69" i="129"/>
  <c r="K27" i="129"/>
  <c r="J27" i="129"/>
  <c r="I68" i="129"/>
  <c r="H68" i="129"/>
  <c r="H27" i="129"/>
  <c r="G27" i="129"/>
  <c r="I67" i="129"/>
  <c r="H67" i="129"/>
  <c r="C62" i="129"/>
  <c r="C61" i="129"/>
  <c r="C60" i="129"/>
  <c r="D56" i="129"/>
  <c r="C56" i="129"/>
  <c r="N25" i="129"/>
  <c r="N24" i="133" s="1"/>
  <c r="M25" i="129"/>
  <c r="M24" i="133" s="1"/>
  <c r="I55" i="129"/>
  <c r="H55" i="129"/>
  <c r="K25" i="129"/>
  <c r="K24" i="133" s="1"/>
  <c r="J25" i="129"/>
  <c r="J24" i="133" s="1"/>
  <c r="I54" i="129"/>
  <c r="H54" i="129"/>
  <c r="H25" i="129"/>
  <c r="H24" i="133" s="1"/>
  <c r="G25" i="129"/>
  <c r="G24" i="133" s="1"/>
  <c r="I53" i="129"/>
  <c r="H53" i="129"/>
  <c r="C48" i="129"/>
  <c r="C47" i="129"/>
  <c r="C46" i="129"/>
  <c r="D42" i="129"/>
  <c r="C42" i="129"/>
  <c r="N24" i="129"/>
  <c r="M24" i="129"/>
  <c r="I41" i="129"/>
  <c r="H41" i="129"/>
  <c r="K24" i="129"/>
  <c r="J24" i="129"/>
  <c r="I40" i="129"/>
  <c r="H40" i="129"/>
  <c r="H24" i="129"/>
  <c r="G24" i="129"/>
  <c r="I39" i="129"/>
  <c r="H39" i="129"/>
  <c r="I112" i="129" l="1"/>
  <c r="C16" i="129"/>
  <c r="C30" i="129"/>
  <c r="I98" i="129"/>
  <c r="C15" i="129"/>
  <c r="C29" i="129"/>
  <c r="H84" i="129"/>
  <c r="C28" i="129"/>
  <c r="C14" i="129"/>
  <c r="H70" i="129"/>
  <c r="C13" i="129"/>
  <c r="C27" i="129"/>
  <c r="C11" i="129"/>
  <c r="C25" i="129"/>
  <c r="H56" i="129"/>
  <c r="H42" i="129"/>
  <c r="C10" i="129"/>
  <c r="C24" i="129"/>
  <c r="E24" i="133"/>
  <c r="H98" i="129"/>
  <c r="I42" i="129"/>
  <c r="I56" i="129"/>
  <c r="I70" i="129"/>
  <c r="I84" i="129"/>
  <c r="D24" i="133"/>
  <c r="H112" i="129"/>
  <c r="H13" i="129" l="1"/>
  <c r="F13" i="129"/>
  <c r="J13" i="129"/>
  <c r="C28" i="131"/>
  <c r="C42" i="131"/>
  <c r="C56" i="131"/>
  <c r="C14" i="131"/>
  <c r="C10" i="131"/>
  <c r="C38" i="131"/>
  <c r="C24" i="131"/>
  <c r="C52" i="131"/>
  <c r="C11" i="131"/>
  <c r="C39" i="131"/>
  <c r="C90" i="133" s="1"/>
  <c r="C25" i="131"/>
  <c r="C68" i="133" s="1"/>
  <c r="C53" i="131"/>
  <c r="C112" i="133" s="1"/>
  <c r="C24" i="133"/>
  <c r="C16" i="131"/>
  <c r="C30" i="131"/>
  <c r="C44" i="131"/>
  <c r="C58" i="131"/>
  <c r="C43" i="131"/>
  <c r="C57" i="131"/>
  <c r="C15" i="131"/>
  <c r="C29" i="131"/>
  <c r="C27" i="131"/>
  <c r="C41" i="131"/>
  <c r="C55" i="131"/>
  <c r="C13" i="131"/>
  <c r="J16" i="129"/>
  <c r="H16" i="129"/>
  <c r="F16" i="129"/>
  <c r="H15" i="129"/>
  <c r="F15" i="129"/>
  <c r="J15" i="129"/>
  <c r="F14" i="129"/>
  <c r="J14" i="129"/>
  <c r="H14" i="129"/>
  <c r="F11" i="129"/>
  <c r="J11" i="129"/>
  <c r="H11" i="129"/>
  <c r="F10" i="129"/>
  <c r="J10" i="129"/>
  <c r="H10" i="129"/>
  <c r="H174" i="122"/>
  <c r="I174" i="122"/>
  <c r="R44" i="122"/>
  <c r="R30" i="122"/>
  <c r="C186" i="122"/>
  <c r="H151" i="122"/>
  <c r="I151" i="122"/>
  <c r="R43" i="122"/>
  <c r="R29" i="122"/>
  <c r="C163" i="122"/>
  <c r="H128" i="122"/>
  <c r="I128" i="122"/>
  <c r="R42" i="122"/>
  <c r="R28" i="122"/>
  <c r="C140" i="122"/>
  <c r="H105" i="122"/>
  <c r="I105" i="122"/>
  <c r="R41" i="122"/>
  <c r="R27" i="122"/>
  <c r="C117" i="122"/>
  <c r="H82" i="122"/>
  <c r="I82" i="122"/>
  <c r="R39" i="122"/>
  <c r="R156" i="113" s="1"/>
  <c r="R25" i="122"/>
  <c r="R134" i="113" s="1"/>
  <c r="C94" i="122"/>
  <c r="H59" i="122"/>
  <c r="I59" i="122"/>
  <c r="R38" i="122"/>
  <c r="R24" i="122"/>
  <c r="C71" i="122"/>
  <c r="C185" i="122"/>
  <c r="C184" i="122"/>
  <c r="C183" i="122"/>
  <c r="C182" i="122"/>
  <c r="C181" i="122"/>
  <c r="C180" i="122"/>
  <c r="D176" i="122"/>
  <c r="C176" i="122"/>
  <c r="T44" i="122"/>
  <c r="H175" i="122"/>
  <c r="P30" i="122"/>
  <c r="P44" i="122"/>
  <c r="I173" i="122"/>
  <c r="H173" i="122"/>
  <c r="N30" i="122"/>
  <c r="N44" i="122"/>
  <c r="I172" i="122"/>
  <c r="H172" i="122"/>
  <c r="L30" i="122"/>
  <c r="L44" i="122"/>
  <c r="I171" i="122"/>
  <c r="H171" i="122"/>
  <c r="J30" i="122"/>
  <c r="J44" i="122"/>
  <c r="I170" i="122"/>
  <c r="H170" i="122"/>
  <c r="H30" i="122"/>
  <c r="H44" i="122"/>
  <c r="I169" i="122"/>
  <c r="H169" i="122"/>
  <c r="F30" i="122"/>
  <c r="F44" i="122"/>
  <c r="I168" i="122"/>
  <c r="H168" i="122"/>
  <c r="C162" i="122"/>
  <c r="C161" i="122"/>
  <c r="C160" i="122"/>
  <c r="C159" i="122"/>
  <c r="C158" i="122"/>
  <c r="C157" i="122"/>
  <c r="D153" i="122"/>
  <c r="C153" i="122"/>
  <c r="T43" i="122"/>
  <c r="I152" i="122"/>
  <c r="H152" i="122"/>
  <c r="P29" i="122"/>
  <c r="P43" i="122"/>
  <c r="I150" i="122"/>
  <c r="H150" i="122"/>
  <c r="N29" i="122"/>
  <c r="N43" i="122"/>
  <c r="I149" i="122"/>
  <c r="H149" i="122"/>
  <c r="L29" i="122"/>
  <c r="L43" i="122"/>
  <c r="I148" i="122"/>
  <c r="H148" i="122"/>
  <c r="J29" i="122"/>
  <c r="J43" i="122"/>
  <c r="I147" i="122"/>
  <c r="H147" i="122"/>
  <c r="H29" i="122"/>
  <c r="H43" i="122"/>
  <c r="I146" i="122"/>
  <c r="H146" i="122"/>
  <c r="F29" i="122"/>
  <c r="F43" i="122"/>
  <c r="I145" i="122"/>
  <c r="H145" i="122"/>
  <c r="C139" i="122"/>
  <c r="C138" i="122"/>
  <c r="C137" i="122"/>
  <c r="C136" i="122"/>
  <c r="C135" i="122"/>
  <c r="C134" i="122"/>
  <c r="D130" i="122"/>
  <c r="C130" i="122"/>
  <c r="T42" i="122"/>
  <c r="H129" i="122"/>
  <c r="P28" i="122"/>
  <c r="P42" i="122"/>
  <c r="I127" i="122"/>
  <c r="H127" i="122"/>
  <c r="N28" i="122"/>
  <c r="N42" i="122"/>
  <c r="I126" i="122"/>
  <c r="H126" i="122"/>
  <c r="L28" i="122"/>
  <c r="L42" i="122"/>
  <c r="I125" i="122"/>
  <c r="H125" i="122"/>
  <c r="J28" i="122"/>
  <c r="J42" i="122"/>
  <c r="I124" i="122"/>
  <c r="H124" i="122"/>
  <c r="H28" i="122"/>
  <c r="H42" i="122"/>
  <c r="I123" i="122"/>
  <c r="H123" i="122"/>
  <c r="F28" i="122"/>
  <c r="F42" i="122"/>
  <c r="I122" i="122"/>
  <c r="H122" i="122"/>
  <c r="C116" i="122"/>
  <c r="C115" i="122"/>
  <c r="C114" i="122"/>
  <c r="C113" i="122"/>
  <c r="C112" i="122"/>
  <c r="C111" i="122"/>
  <c r="D107" i="122"/>
  <c r="C107" i="122"/>
  <c r="T41" i="122"/>
  <c r="H106" i="122"/>
  <c r="P27" i="122"/>
  <c r="P41" i="122"/>
  <c r="I104" i="122"/>
  <c r="H104" i="122"/>
  <c r="N27" i="122"/>
  <c r="N41" i="122"/>
  <c r="I103" i="122"/>
  <c r="H103" i="122"/>
  <c r="L27" i="122"/>
  <c r="L41" i="122"/>
  <c r="I102" i="122"/>
  <c r="H102" i="122"/>
  <c r="J27" i="122"/>
  <c r="J41" i="122"/>
  <c r="I101" i="122"/>
  <c r="H101" i="122"/>
  <c r="H27" i="122"/>
  <c r="H41" i="122"/>
  <c r="I100" i="122"/>
  <c r="H100" i="122"/>
  <c r="F27" i="122"/>
  <c r="F41" i="122"/>
  <c r="I99" i="122"/>
  <c r="H99" i="122"/>
  <c r="C93" i="122"/>
  <c r="C92" i="122"/>
  <c r="C91" i="122"/>
  <c r="C90" i="122"/>
  <c r="C89" i="122"/>
  <c r="C88" i="122"/>
  <c r="D84" i="122"/>
  <c r="C84" i="122"/>
  <c r="T39" i="122"/>
  <c r="T156" i="113" s="1"/>
  <c r="I83" i="122"/>
  <c r="H83" i="122"/>
  <c r="P25" i="122"/>
  <c r="P134" i="113" s="1"/>
  <c r="P39" i="122"/>
  <c r="P156" i="113" s="1"/>
  <c r="I81" i="122"/>
  <c r="H81" i="122"/>
  <c r="N25" i="122"/>
  <c r="N134" i="113" s="1"/>
  <c r="N39" i="122"/>
  <c r="N156" i="113" s="1"/>
  <c r="I80" i="122"/>
  <c r="H80" i="122"/>
  <c r="L25" i="122"/>
  <c r="L134" i="113" s="1"/>
  <c r="L39" i="122"/>
  <c r="L156" i="113" s="1"/>
  <c r="I79" i="122"/>
  <c r="H79" i="122"/>
  <c r="J25" i="122"/>
  <c r="J134" i="113" s="1"/>
  <c r="J39" i="122"/>
  <c r="J156" i="113" s="1"/>
  <c r="I78" i="122"/>
  <c r="H78" i="122"/>
  <c r="H25" i="122"/>
  <c r="H134" i="113" s="1"/>
  <c r="H39" i="122"/>
  <c r="H156" i="113" s="1"/>
  <c r="I77" i="122"/>
  <c r="H77" i="122"/>
  <c r="F25" i="122"/>
  <c r="F134" i="113" s="1"/>
  <c r="F39" i="122"/>
  <c r="F156" i="113" s="1"/>
  <c r="I76" i="122"/>
  <c r="H76" i="122"/>
  <c r="C70" i="122"/>
  <c r="C69" i="122"/>
  <c r="C68" i="122"/>
  <c r="C67" i="122"/>
  <c r="C66" i="122"/>
  <c r="C65" i="122"/>
  <c r="D61" i="122"/>
  <c r="C61" i="122"/>
  <c r="T24" i="122"/>
  <c r="T38" i="122"/>
  <c r="I60" i="122"/>
  <c r="H60" i="122"/>
  <c r="P24" i="122"/>
  <c r="P38" i="122"/>
  <c r="I58" i="122"/>
  <c r="H58" i="122"/>
  <c r="N24" i="122"/>
  <c r="N38" i="122"/>
  <c r="I57" i="122"/>
  <c r="H57" i="122"/>
  <c r="L24" i="122"/>
  <c r="L38" i="122"/>
  <c r="I56" i="122"/>
  <c r="H56" i="122"/>
  <c r="J24" i="122"/>
  <c r="J38" i="122"/>
  <c r="I55" i="122"/>
  <c r="H55" i="122"/>
  <c r="H24" i="122"/>
  <c r="H38" i="122"/>
  <c r="I54" i="122"/>
  <c r="H54" i="122"/>
  <c r="F24" i="122"/>
  <c r="F38" i="122"/>
  <c r="I53" i="122"/>
  <c r="H53" i="122"/>
  <c r="P15" i="131" l="1"/>
  <c r="F15" i="131"/>
  <c r="R15" i="131"/>
  <c r="H15" i="131"/>
  <c r="L15" i="131"/>
  <c r="J15" i="131"/>
  <c r="D15" i="131"/>
  <c r="N15" i="131"/>
  <c r="P14" i="131"/>
  <c r="F14" i="131"/>
  <c r="H14" i="131"/>
  <c r="L14" i="131"/>
  <c r="R14" i="131"/>
  <c r="D14" i="131"/>
  <c r="J14" i="131"/>
  <c r="N14" i="131"/>
  <c r="H16" i="131"/>
  <c r="L16" i="131"/>
  <c r="F16" i="131"/>
  <c r="J16" i="131"/>
  <c r="R16" i="131"/>
  <c r="D16" i="131"/>
  <c r="P16" i="131"/>
  <c r="N16" i="131"/>
  <c r="H13" i="131"/>
  <c r="D13" i="131"/>
  <c r="L13" i="131"/>
  <c r="R13" i="131"/>
  <c r="J13" i="131"/>
  <c r="N13" i="131"/>
  <c r="P13" i="131"/>
  <c r="F13" i="131"/>
  <c r="L11" i="131"/>
  <c r="D11" i="131"/>
  <c r="R11" i="131"/>
  <c r="J11" i="131"/>
  <c r="P11" i="131"/>
  <c r="N11" i="131"/>
  <c r="H11" i="131"/>
  <c r="F11" i="131"/>
  <c r="P10" i="131"/>
  <c r="D10" i="131"/>
  <c r="N10" i="131"/>
  <c r="H10" i="131"/>
  <c r="R10" i="131"/>
  <c r="F10" i="131"/>
  <c r="J10" i="131"/>
  <c r="L10" i="131"/>
  <c r="C30" i="122"/>
  <c r="C44" i="122"/>
  <c r="C16" i="122"/>
  <c r="C15" i="122"/>
  <c r="C29" i="122"/>
  <c r="C43" i="122"/>
  <c r="C42" i="122"/>
  <c r="C28" i="122"/>
  <c r="C14" i="122"/>
  <c r="C13" i="122"/>
  <c r="C27" i="122"/>
  <c r="C41" i="122"/>
  <c r="C25" i="122"/>
  <c r="C134" i="113" s="1"/>
  <c r="C39" i="122"/>
  <c r="C156" i="113" s="1"/>
  <c r="C11" i="122"/>
  <c r="C10" i="122"/>
  <c r="C38" i="122"/>
  <c r="C24" i="122"/>
  <c r="D134" i="113"/>
  <c r="H61" i="122"/>
  <c r="H84" i="122"/>
  <c r="H107" i="122"/>
  <c r="H130" i="122"/>
  <c r="H153" i="122"/>
  <c r="H176" i="122"/>
  <c r="I61" i="122"/>
  <c r="I84" i="122"/>
  <c r="I107" i="122"/>
  <c r="I130" i="122"/>
  <c r="I153" i="122"/>
  <c r="I176" i="122"/>
  <c r="D156" i="113"/>
  <c r="C201" i="117"/>
  <c r="C200" i="117"/>
  <c r="C199" i="117"/>
  <c r="C197" i="117"/>
  <c r="C196" i="117"/>
  <c r="C194" i="117"/>
  <c r="C193" i="117"/>
  <c r="N58" i="117"/>
  <c r="M58" i="117"/>
  <c r="I188" i="117"/>
  <c r="H188" i="117"/>
  <c r="K58" i="117"/>
  <c r="J58" i="117"/>
  <c r="I187" i="117"/>
  <c r="H187" i="117"/>
  <c r="H58" i="117"/>
  <c r="G58" i="117"/>
  <c r="I186" i="117"/>
  <c r="H186" i="117"/>
  <c r="K44" i="117"/>
  <c r="J44" i="117"/>
  <c r="I185" i="117"/>
  <c r="H185" i="117"/>
  <c r="H44" i="117"/>
  <c r="G44" i="117"/>
  <c r="I184" i="117"/>
  <c r="H184" i="117"/>
  <c r="K30" i="117"/>
  <c r="J30" i="117"/>
  <c r="I183" i="117"/>
  <c r="H183" i="117"/>
  <c r="H30" i="117"/>
  <c r="G30" i="117"/>
  <c r="I182" i="117"/>
  <c r="H182" i="117"/>
  <c r="C178" i="117"/>
  <c r="C177" i="117"/>
  <c r="C176" i="117"/>
  <c r="C174" i="117"/>
  <c r="C173" i="117"/>
  <c r="C171" i="117"/>
  <c r="C170" i="117"/>
  <c r="C132" i="117"/>
  <c r="C131" i="117"/>
  <c r="C130" i="117"/>
  <c r="C128" i="117"/>
  <c r="C127" i="117"/>
  <c r="C125" i="117"/>
  <c r="C124" i="117"/>
  <c r="H120" i="117"/>
  <c r="N55" i="117"/>
  <c r="M55" i="117"/>
  <c r="I119" i="117"/>
  <c r="H119" i="117"/>
  <c r="K55" i="117"/>
  <c r="J55" i="117"/>
  <c r="I118" i="117"/>
  <c r="H118" i="117"/>
  <c r="H55" i="117"/>
  <c r="G55" i="117"/>
  <c r="I117" i="117"/>
  <c r="H117" i="117"/>
  <c r="K41" i="117"/>
  <c r="J41" i="117"/>
  <c r="I116" i="117"/>
  <c r="H116" i="117"/>
  <c r="H41" i="117"/>
  <c r="G41" i="117"/>
  <c r="I115" i="117"/>
  <c r="H115" i="117"/>
  <c r="K27" i="117"/>
  <c r="J27" i="117"/>
  <c r="I114" i="117"/>
  <c r="H114" i="117"/>
  <c r="H27" i="117"/>
  <c r="G27" i="117"/>
  <c r="I113" i="117"/>
  <c r="H113" i="117"/>
  <c r="N57" i="117"/>
  <c r="M57" i="117"/>
  <c r="I165" i="117"/>
  <c r="H165" i="117"/>
  <c r="K57" i="117"/>
  <c r="J57" i="117"/>
  <c r="I164" i="117"/>
  <c r="H164" i="117"/>
  <c r="H57" i="117"/>
  <c r="G57" i="117"/>
  <c r="I163" i="117"/>
  <c r="H163" i="117"/>
  <c r="K43" i="117"/>
  <c r="J43" i="117"/>
  <c r="I162" i="117"/>
  <c r="H162" i="117"/>
  <c r="H43" i="117"/>
  <c r="G43" i="117"/>
  <c r="I161" i="117"/>
  <c r="H161" i="117"/>
  <c r="K29" i="117"/>
  <c r="J29" i="117"/>
  <c r="I160" i="117"/>
  <c r="H160" i="117"/>
  <c r="H29" i="117"/>
  <c r="G29" i="117"/>
  <c r="I159" i="117"/>
  <c r="H159" i="117"/>
  <c r="C155" i="117"/>
  <c r="C154" i="117"/>
  <c r="C153" i="117"/>
  <c r="C151" i="117"/>
  <c r="C150" i="117"/>
  <c r="C148" i="117"/>
  <c r="C147" i="117"/>
  <c r="I143" i="117"/>
  <c r="N56" i="117"/>
  <c r="M56" i="117"/>
  <c r="I142" i="117"/>
  <c r="H142" i="117"/>
  <c r="K56" i="117"/>
  <c r="J56" i="117"/>
  <c r="I141" i="117"/>
  <c r="H141" i="117"/>
  <c r="H56" i="117"/>
  <c r="G56" i="117"/>
  <c r="I140" i="117"/>
  <c r="H140" i="117"/>
  <c r="K42" i="117"/>
  <c r="J42" i="117"/>
  <c r="I139" i="117"/>
  <c r="H139" i="117"/>
  <c r="H42" i="117"/>
  <c r="G42" i="117"/>
  <c r="I138" i="117"/>
  <c r="H138" i="117"/>
  <c r="K28" i="117"/>
  <c r="J28" i="117"/>
  <c r="I137" i="117"/>
  <c r="H137" i="117"/>
  <c r="H28" i="117"/>
  <c r="G28" i="117"/>
  <c r="I136" i="117"/>
  <c r="H136" i="117"/>
  <c r="C109" i="117"/>
  <c r="C108" i="117"/>
  <c r="C107" i="117"/>
  <c r="C105" i="117"/>
  <c r="C104" i="117"/>
  <c r="C102" i="117"/>
  <c r="C101" i="117"/>
  <c r="I96" i="117"/>
  <c r="H96" i="117"/>
  <c r="I95" i="117"/>
  <c r="H95" i="117"/>
  <c r="H53" i="117"/>
  <c r="H112" i="113" s="1"/>
  <c r="I94" i="117"/>
  <c r="H94" i="117"/>
  <c r="I93" i="117"/>
  <c r="H93" i="117"/>
  <c r="I92" i="117"/>
  <c r="H92" i="117"/>
  <c r="K25" i="117"/>
  <c r="K68" i="113" s="1"/>
  <c r="I91" i="117"/>
  <c r="H91" i="117"/>
  <c r="I90" i="117"/>
  <c r="H90" i="117"/>
  <c r="C78" i="117"/>
  <c r="C79" i="117"/>
  <c r="C81" i="117"/>
  <c r="C82" i="117"/>
  <c r="C84" i="117"/>
  <c r="C86" i="117"/>
  <c r="C85" i="117"/>
  <c r="H38" i="117"/>
  <c r="K38" i="117"/>
  <c r="H52" i="117"/>
  <c r="K52" i="117"/>
  <c r="G38" i="117"/>
  <c r="J38" i="117"/>
  <c r="G52" i="117"/>
  <c r="J52" i="117"/>
  <c r="I69" i="117"/>
  <c r="I70" i="117"/>
  <c r="I71" i="117"/>
  <c r="I72" i="117"/>
  <c r="H69" i="117"/>
  <c r="H70" i="117"/>
  <c r="H71" i="117"/>
  <c r="H72" i="117"/>
  <c r="N52" i="117"/>
  <c r="M52" i="117"/>
  <c r="I73" i="117"/>
  <c r="H73" i="117"/>
  <c r="K24" i="117"/>
  <c r="J24" i="117"/>
  <c r="I68" i="117"/>
  <c r="H68" i="117"/>
  <c r="H24" i="117"/>
  <c r="G24" i="117"/>
  <c r="I67" i="117"/>
  <c r="H67" i="117"/>
  <c r="C118" i="121"/>
  <c r="C117" i="121"/>
  <c r="C116" i="121"/>
  <c r="G112" i="121"/>
  <c r="C30" i="121" s="1"/>
  <c r="F112" i="121"/>
  <c r="D112" i="121"/>
  <c r="C112" i="121"/>
  <c r="N30" i="121"/>
  <c r="M30" i="121"/>
  <c r="I111" i="121"/>
  <c r="H111" i="121"/>
  <c r="K30" i="121"/>
  <c r="J30" i="121"/>
  <c r="I110" i="121"/>
  <c r="H110" i="121"/>
  <c r="H30" i="121"/>
  <c r="G30" i="121"/>
  <c r="I109" i="121"/>
  <c r="H109" i="121"/>
  <c r="C104" i="121"/>
  <c r="C103" i="121"/>
  <c r="C102" i="121"/>
  <c r="G98" i="121"/>
  <c r="F98" i="121"/>
  <c r="D98" i="121"/>
  <c r="C98" i="121"/>
  <c r="N29" i="121"/>
  <c r="M29" i="121"/>
  <c r="I97" i="121"/>
  <c r="H97" i="121"/>
  <c r="K29" i="121"/>
  <c r="J29" i="121"/>
  <c r="I96" i="121"/>
  <c r="H96" i="121"/>
  <c r="H29" i="121"/>
  <c r="G29" i="121"/>
  <c r="I95" i="121"/>
  <c r="H95" i="121"/>
  <c r="C90" i="121"/>
  <c r="C89" i="121"/>
  <c r="C88" i="121"/>
  <c r="G84" i="121"/>
  <c r="C28" i="121" s="1"/>
  <c r="F84" i="121"/>
  <c r="D84" i="121"/>
  <c r="C84" i="121"/>
  <c r="N28" i="121"/>
  <c r="M28" i="121"/>
  <c r="I83" i="121"/>
  <c r="H83" i="121"/>
  <c r="K28" i="121"/>
  <c r="J28" i="121"/>
  <c r="I82" i="121"/>
  <c r="H82" i="121"/>
  <c r="H28" i="121"/>
  <c r="G28" i="121"/>
  <c r="I81" i="121"/>
  <c r="H81" i="121"/>
  <c r="C76" i="121"/>
  <c r="C75" i="121"/>
  <c r="C74" i="121"/>
  <c r="G70" i="121"/>
  <c r="C27" i="121" s="1"/>
  <c r="F70" i="121"/>
  <c r="D70" i="121"/>
  <c r="C70" i="121"/>
  <c r="N27" i="121"/>
  <c r="M27" i="121"/>
  <c r="I69" i="121"/>
  <c r="H69" i="121"/>
  <c r="K27" i="121"/>
  <c r="J27" i="121"/>
  <c r="I68" i="121"/>
  <c r="H68" i="121"/>
  <c r="H27" i="121"/>
  <c r="G27" i="121"/>
  <c r="I67" i="121"/>
  <c r="H67" i="121"/>
  <c r="C62" i="121"/>
  <c r="C61" i="121"/>
  <c r="C60" i="121"/>
  <c r="G56" i="121"/>
  <c r="C56" i="121"/>
  <c r="N25" i="121"/>
  <c r="N46" i="113" s="1"/>
  <c r="M25" i="121"/>
  <c r="M46" i="113" s="1"/>
  <c r="I55" i="121"/>
  <c r="H55" i="121"/>
  <c r="I54" i="121"/>
  <c r="H54" i="121"/>
  <c r="I53" i="121"/>
  <c r="H53" i="121"/>
  <c r="C48" i="121"/>
  <c r="C47" i="121"/>
  <c r="C46" i="121"/>
  <c r="G42" i="121"/>
  <c r="F42" i="121"/>
  <c r="D42" i="121"/>
  <c r="C42" i="121"/>
  <c r="N24" i="121"/>
  <c r="M24" i="121"/>
  <c r="I41" i="121"/>
  <c r="H41" i="121"/>
  <c r="K24" i="121"/>
  <c r="J24" i="121"/>
  <c r="I40" i="121"/>
  <c r="H40" i="121"/>
  <c r="H24" i="121"/>
  <c r="G24" i="121"/>
  <c r="I39" i="121"/>
  <c r="H39" i="121"/>
  <c r="C124" i="120"/>
  <c r="C123" i="120"/>
  <c r="C122" i="120"/>
  <c r="C109" i="120"/>
  <c r="C108" i="120"/>
  <c r="C107" i="120"/>
  <c r="C94" i="120"/>
  <c r="C93" i="120"/>
  <c r="C92" i="120"/>
  <c r="C79" i="120"/>
  <c r="C78" i="120"/>
  <c r="C77" i="120"/>
  <c r="C64" i="120"/>
  <c r="C63" i="120"/>
  <c r="C62" i="120"/>
  <c r="C49" i="120"/>
  <c r="C48" i="120"/>
  <c r="C47" i="120"/>
  <c r="H117" i="120"/>
  <c r="I116" i="120"/>
  <c r="H116" i="120"/>
  <c r="I115" i="120"/>
  <c r="H115" i="120"/>
  <c r="I114" i="120"/>
  <c r="H114" i="120"/>
  <c r="H102" i="120"/>
  <c r="I101" i="120"/>
  <c r="H101" i="120"/>
  <c r="I100" i="120"/>
  <c r="H100" i="120"/>
  <c r="I99" i="120"/>
  <c r="H99" i="120"/>
  <c r="H87" i="120"/>
  <c r="I86" i="120"/>
  <c r="H86" i="120"/>
  <c r="I85" i="120"/>
  <c r="H85" i="120"/>
  <c r="I84" i="120"/>
  <c r="H84" i="120"/>
  <c r="C43" i="120"/>
  <c r="D43" i="120"/>
  <c r="C58" i="120"/>
  <c r="C73" i="120"/>
  <c r="D73" i="120"/>
  <c r="C88" i="120"/>
  <c r="D88" i="120"/>
  <c r="C103" i="120"/>
  <c r="D103" i="120"/>
  <c r="C118" i="120"/>
  <c r="D118" i="120"/>
  <c r="C29" i="121" l="1"/>
  <c r="C15" i="121"/>
  <c r="P16" i="122"/>
  <c r="H16" i="122"/>
  <c r="N16" i="122"/>
  <c r="L16" i="122"/>
  <c r="R16" i="122"/>
  <c r="F16" i="122"/>
  <c r="D16" i="122"/>
  <c r="J16" i="122"/>
  <c r="L15" i="122"/>
  <c r="D15" i="122"/>
  <c r="R15" i="122"/>
  <c r="J15" i="122"/>
  <c r="N15" i="122"/>
  <c r="P15" i="122"/>
  <c r="H15" i="122"/>
  <c r="F15" i="122"/>
  <c r="L14" i="122"/>
  <c r="D14" i="122"/>
  <c r="R14" i="122"/>
  <c r="J14" i="122"/>
  <c r="P14" i="122"/>
  <c r="F14" i="122"/>
  <c r="H14" i="122"/>
  <c r="N14" i="122"/>
  <c r="N13" i="122"/>
  <c r="F13" i="122"/>
  <c r="R13" i="122"/>
  <c r="H13" i="122"/>
  <c r="L13" i="122"/>
  <c r="D13" i="122"/>
  <c r="J13" i="122"/>
  <c r="P13" i="122"/>
  <c r="P11" i="122"/>
  <c r="H11" i="122"/>
  <c r="F11" i="122"/>
  <c r="L11" i="122"/>
  <c r="J11" i="122"/>
  <c r="N11" i="122"/>
  <c r="D11" i="122"/>
  <c r="R11" i="122"/>
  <c r="N10" i="122"/>
  <c r="F10" i="122"/>
  <c r="H10" i="122"/>
  <c r="T10" i="122"/>
  <c r="L10" i="122"/>
  <c r="D10" i="122"/>
  <c r="R10" i="122"/>
  <c r="J10" i="122"/>
  <c r="P10" i="122"/>
  <c r="I189" i="117"/>
  <c r="C16" i="117"/>
  <c r="E44" i="117"/>
  <c r="D30" i="117"/>
  <c r="C44" i="117"/>
  <c r="C30" i="117"/>
  <c r="E30" i="117"/>
  <c r="D44" i="117"/>
  <c r="C58" i="117"/>
  <c r="D43" i="117"/>
  <c r="C29" i="117"/>
  <c r="E43" i="117"/>
  <c r="C15" i="117"/>
  <c r="E29" i="117"/>
  <c r="C43" i="117"/>
  <c r="C57" i="117"/>
  <c r="D29" i="117"/>
  <c r="I166" i="117"/>
  <c r="E28" i="117"/>
  <c r="C56" i="117"/>
  <c r="C14" i="117"/>
  <c r="D28" i="117"/>
  <c r="E42" i="117"/>
  <c r="C28" i="117"/>
  <c r="D42" i="117"/>
  <c r="C42" i="117"/>
  <c r="C13" i="117"/>
  <c r="C27" i="117"/>
  <c r="C41" i="117"/>
  <c r="E27" i="117"/>
  <c r="E41" i="117"/>
  <c r="C55" i="117"/>
  <c r="D41" i="117"/>
  <c r="D27" i="117"/>
  <c r="D25" i="117"/>
  <c r="D68" i="113" s="1"/>
  <c r="C25" i="117"/>
  <c r="C68" i="113" s="1"/>
  <c r="C39" i="117"/>
  <c r="C90" i="113" s="1"/>
  <c r="C11" i="117"/>
  <c r="C53" i="117"/>
  <c r="C112" i="113" s="1"/>
  <c r="D38" i="117"/>
  <c r="C10" i="117"/>
  <c r="E24" i="117"/>
  <c r="C38" i="117"/>
  <c r="C52" i="117"/>
  <c r="D24" i="117"/>
  <c r="C24" i="117"/>
  <c r="E38" i="117"/>
  <c r="C16" i="121"/>
  <c r="C14" i="121"/>
  <c r="C13" i="121"/>
  <c r="C25" i="121"/>
  <c r="C46" i="113" s="1"/>
  <c r="C11" i="121"/>
  <c r="H56" i="121"/>
  <c r="C24" i="121"/>
  <c r="C10" i="121"/>
  <c r="H42" i="121"/>
  <c r="I97" i="117"/>
  <c r="E52" i="117"/>
  <c r="D52" i="117"/>
  <c r="E56" i="117"/>
  <c r="D56" i="117"/>
  <c r="E57" i="117"/>
  <c r="D57" i="117"/>
  <c r="E55" i="117"/>
  <c r="D55" i="117"/>
  <c r="E58" i="117"/>
  <c r="D58" i="117"/>
  <c r="H189" i="117"/>
  <c r="I120" i="117"/>
  <c r="H166" i="117"/>
  <c r="H143" i="117"/>
  <c r="H25" i="117"/>
  <c r="H68" i="113" s="1"/>
  <c r="E53" i="117"/>
  <c r="E112" i="113" s="1"/>
  <c r="G25" i="117"/>
  <c r="G68" i="113" s="1"/>
  <c r="K53" i="117"/>
  <c r="K112" i="113" s="1"/>
  <c r="J53" i="117"/>
  <c r="J112" i="113" s="1"/>
  <c r="J25" i="117"/>
  <c r="J68" i="113" s="1"/>
  <c r="G53" i="117"/>
  <c r="G112" i="113" s="1"/>
  <c r="H97" i="117"/>
  <c r="H74" i="117"/>
  <c r="I74" i="117"/>
  <c r="J25" i="121"/>
  <c r="J46" i="113" s="1"/>
  <c r="K25" i="121"/>
  <c r="K46" i="113" s="1"/>
  <c r="D56" i="121"/>
  <c r="E24" i="121"/>
  <c r="E27" i="121"/>
  <c r="E28" i="121"/>
  <c r="E29" i="121"/>
  <c r="E30" i="121"/>
  <c r="H70" i="121"/>
  <c r="H84" i="121"/>
  <c r="H98" i="121"/>
  <c r="H112" i="121"/>
  <c r="I42" i="121"/>
  <c r="I56" i="121"/>
  <c r="I70" i="121"/>
  <c r="I84" i="121"/>
  <c r="I98" i="121"/>
  <c r="I112" i="121"/>
  <c r="D24" i="121"/>
  <c r="D27" i="121"/>
  <c r="D28" i="121"/>
  <c r="D29" i="121"/>
  <c r="D30" i="121"/>
  <c r="I118" i="120"/>
  <c r="F118" i="120"/>
  <c r="P30" i="120"/>
  <c r="N30" i="120"/>
  <c r="M30" i="120"/>
  <c r="K30" i="120"/>
  <c r="J30" i="120"/>
  <c r="H30" i="120"/>
  <c r="G30" i="120"/>
  <c r="H103" i="120"/>
  <c r="D29" i="120"/>
  <c r="P29" i="120"/>
  <c r="N29" i="120"/>
  <c r="M29" i="120"/>
  <c r="K29" i="120"/>
  <c r="J29" i="120"/>
  <c r="H29" i="120"/>
  <c r="G29" i="120"/>
  <c r="I88" i="120"/>
  <c r="F88" i="120"/>
  <c r="D28" i="120" s="1"/>
  <c r="P28" i="120"/>
  <c r="N28" i="120"/>
  <c r="M28" i="120"/>
  <c r="K28" i="120"/>
  <c r="J28" i="120"/>
  <c r="H28" i="120"/>
  <c r="G28" i="120"/>
  <c r="G73" i="120"/>
  <c r="D27" i="120"/>
  <c r="P27" i="120"/>
  <c r="N27" i="120"/>
  <c r="M27" i="120"/>
  <c r="K27" i="120"/>
  <c r="J27" i="120"/>
  <c r="H27" i="120"/>
  <c r="G27" i="120"/>
  <c r="P25" i="120"/>
  <c r="F43" i="120"/>
  <c r="D24" i="120" s="1"/>
  <c r="P24" i="120"/>
  <c r="N24" i="120"/>
  <c r="M24" i="120"/>
  <c r="K24" i="120"/>
  <c r="J24" i="120"/>
  <c r="H24" i="120"/>
  <c r="G24" i="120"/>
  <c r="H13" i="121" l="1"/>
  <c r="J13" i="121"/>
  <c r="F13" i="121"/>
  <c r="I58" i="120"/>
  <c r="H58" i="120"/>
  <c r="I73" i="120"/>
  <c r="H73" i="120"/>
  <c r="H43" i="120"/>
  <c r="I43" i="120"/>
  <c r="D13" i="117"/>
  <c r="L13" i="117"/>
  <c r="P13" i="117"/>
  <c r="N13" i="117"/>
  <c r="R13" i="117"/>
  <c r="J13" i="117"/>
  <c r="H13" i="117"/>
  <c r="F13" i="117"/>
  <c r="E25" i="117"/>
  <c r="E68" i="113" s="1"/>
  <c r="D39" i="117"/>
  <c r="D90" i="113" s="1"/>
  <c r="E39" i="117"/>
  <c r="E90" i="113" s="1"/>
  <c r="H16" i="121"/>
  <c r="F16" i="121"/>
  <c r="J16" i="121"/>
  <c r="H14" i="121"/>
  <c r="F14" i="121"/>
  <c r="J14" i="121"/>
  <c r="J15" i="121"/>
  <c r="F15" i="121"/>
  <c r="H15" i="121"/>
  <c r="J11" i="121"/>
  <c r="H11" i="121"/>
  <c r="F11" i="121"/>
  <c r="J10" i="121"/>
  <c r="H10" i="121"/>
  <c r="F10" i="121"/>
  <c r="H118" i="120"/>
  <c r="C16" i="120"/>
  <c r="C30" i="120"/>
  <c r="C29" i="120"/>
  <c r="C15" i="120"/>
  <c r="I103" i="120"/>
  <c r="C14" i="120"/>
  <c r="C28" i="120"/>
  <c r="H88" i="120"/>
  <c r="C13" i="120"/>
  <c r="C27" i="120"/>
  <c r="C25" i="120"/>
  <c r="C24" i="113" s="1"/>
  <c r="C11" i="120"/>
  <c r="C24" i="120"/>
  <c r="C10" i="120"/>
  <c r="D53" i="117"/>
  <c r="D112" i="113" s="1"/>
  <c r="N53" i="117"/>
  <c r="N112" i="113" s="1"/>
  <c r="M53" i="117"/>
  <c r="M112" i="113" s="1"/>
  <c r="F56" i="121"/>
  <c r="G25" i="121"/>
  <c r="G46" i="113" s="1"/>
  <c r="H25" i="121"/>
  <c r="H46" i="113" s="1"/>
  <c r="D30" i="120"/>
  <c r="E24" i="120"/>
  <c r="E27" i="120"/>
  <c r="E28" i="120"/>
  <c r="E29" i="120"/>
  <c r="E30" i="120"/>
  <c r="F13" i="120" l="1"/>
  <c r="H13" i="120"/>
  <c r="J13" i="120"/>
  <c r="L16" i="120"/>
  <c r="F16" i="120"/>
  <c r="J16" i="120"/>
  <c r="H16" i="120"/>
  <c r="L15" i="120"/>
  <c r="H15" i="120"/>
  <c r="J15" i="120"/>
  <c r="F15" i="120"/>
  <c r="H14" i="120"/>
  <c r="F14" i="120"/>
  <c r="L13" i="120"/>
  <c r="J14" i="120"/>
  <c r="L14" i="120"/>
  <c r="F11" i="120"/>
  <c r="L11" i="120"/>
  <c r="J11" i="120"/>
  <c r="H11" i="120"/>
  <c r="H10" i="120"/>
  <c r="F10" i="120"/>
  <c r="L10" i="120"/>
  <c r="J10" i="120"/>
  <c r="E25" i="121"/>
  <c r="E46" i="113" s="1"/>
  <c r="D25" i="121"/>
  <c r="D46" i="113" s="1"/>
  <c r="R16" i="117" l="1"/>
  <c r="P16" i="117"/>
  <c r="N16" i="117"/>
  <c r="L16" i="117"/>
  <c r="J16" i="117"/>
  <c r="H16" i="117"/>
  <c r="F16" i="117"/>
  <c r="D16" i="117"/>
  <c r="R15" i="117"/>
  <c r="P15" i="117"/>
  <c r="N15" i="117"/>
  <c r="L15" i="117"/>
  <c r="J15" i="117"/>
  <c r="H15" i="117"/>
  <c r="F15" i="117"/>
  <c r="D15" i="117"/>
  <c r="R14" i="117"/>
  <c r="P14" i="117"/>
  <c r="N14" i="117"/>
  <c r="L14" i="117"/>
  <c r="J14" i="117"/>
  <c r="H14" i="117"/>
  <c r="F14" i="117"/>
  <c r="D14" i="117"/>
  <c r="R11" i="117"/>
  <c r="P11" i="117"/>
  <c r="N11" i="117"/>
  <c r="L11" i="117"/>
  <c r="J11" i="117"/>
  <c r="H11" i="117"/>
  <c r="F11" i="117"/>
  <c r="D11" i="117"/>
  <c r="R10" i="117"/>
  <c r="P10" i="117"/>
  <c r="N10" i="117"/>
  <c r="L10" i="117"/>
  <c r="J10" i="117"/>
  <c r="H10" i="117"/>
  <c r="F10" i="117"/>
  <c r="D10" i="117"/>
  <c r="D58" i="120" l="1"/>
  <c r="N25" i="120"/>
  <c r="N24" i="113" s="1"/>
  <c r="M25" i="120"/>
  <c r="M24" i="113" s="1"/>
  <c r="J25" i="120"/>
  <c r="J24" i="113" s="1"/>
  <c r="K25" i="120"/>
  <c r="K24" i="113" s="1"/>
  <c r="G25" i="120"/>
  <c r="G24" i="113" s="1"/>
  <c r="H25" i="120"/>
  <c r="H24" i="113" s="1"/>
  <c r="E25" i="120" l="1"/>
  <c r="E24" i="113" s="1"/>
  <c r="D25" i="120"/>
  <c r="D24" i="113" s="1"/>
  <c r="G39" i="117"/>
  <c r="G90" i="113" s="1"/>
  <c r="H39" i="117"/>
  <c r="H90" i="113" s="1"/>
  <c r="J39" i="117"/>
  <c r="J90" i="113" s="1"/>
  <c r="K39" i="117"/>
  <c r="K90" i="113" s="1"/>
</calcChain>
</file>

<file path=xl/sharedStrings.xml><?xml version="1.0" encoding="utf-8"?>
<sst xmlns="http://schemas.openxmlformats.org/spreadsheetml/2006/main" count="4960" uniqueCount="362">
  <si>
    <t>Comp. %</t>
  </si>
  <si>
    <t>Totale economia</t>
  </si>
  <si>
    <t>di cui</t>
  </si>
  <si>
    <t>Regione</t>
  </si>
  <si>
    <t>Piemonte Nord</t>
  </si>
  <si>
    <t>Novara</t>
  </si>
  <si>
    <t>Verbano Cusio Ossola</t>
  </si>
  <si>
    <t>Vercelli</t>
  </si>
  <si>
    <t xml:space="preserve"> </t>
  </si>
  <si>
    <t>Verbania</t>
  </si>
  <si>
    <t>REGIONE</t>
  </si>
  <si>
    <t>NOVARA</t>
  </si>
  <si>
    <t>VERBANO CUSIO OSSOLA</t>
  </si>
  <si>
    <t>VERCELLI</t>
  </si>
  <si>
    <t>PROVINCE</t>
  </si>
  <si>
    <t>PIEMONTE NORD</t>
  </si>
  <si>
    <t>Tempo indeterminato</t>
  </si>
  <si>
    <t>Tempo determinato</t>
  </si>
  <si>
    <t>Apprendistato</t>
  </si>
  <si>
    <t>Intermittente</t>
  </si>
  <si>
    <t>Domestico e a domicilio</t>
  </si>
  <si>
    <t>Altri contratti</t>
  </si>
  <si>
    <t>TERZIARIO</t>
  </si>
  <si>
    <t>Commercio</t>
  </si>
  <si>
    <t>Turismo</t>
  </si>
  <si>
    <t>Servizi</t>
  </si>
  <si>
    <t>Totale terziario</t>
  </si>
  <si>
    <t>Maschi</t>
  </si>
  <si>
    <t>Femmine</t>
  </si>
  <si>
    <t>Italiani</t>
  </si>
  <si>
    <t>Stranieri</t>
  </si>
  <si>
    <t>Giovani (0-34)</t>
  </si>
  <si>
    <t>Adulti (35-64)</t>
  </si>
  <si>
    <t>Senior (&gt;65)</t>
  </si>
  <si>
    <t>Consistenza</t>
  </si>
  <si>
    <t>Agricoltura</t>
  </si>
  <si>
    <t>Industria</t>
  </si>
  <si>
    <t>Giovani</t>
  </si>
  <si>
    <t>Adulti</t>
  </si>
  <si>
    <t>Senior</t>
  </si>
  <si>
    <t>Ossola</t>
  </si>
  <si>
    <t>Laghi</t>
  </si>
  <si>
    <t>Altro</t>
  </si>
  <si>
    <t>Valsesia</t>
  </si>
  <si>
    <t>Bassa vercellese</t>
  </si>
  <si>
    <t>TOTALE ECONOMIA</t>
  </si>
  <si>
    <t>Senior (≥65)</t>
  </si>
  <si>
    <t>Fonte: elaborazioni EconLab Research Network su dati SILP</t>
  </si>
  <si>
    <t>Parasubordinato</t>
  </si>
  <si>
    <t xml:space="preserve">  </t>
  </si>
  <si>
    <t>NB: NON SI POSSONO CONFRONTARE I VALORI DEL PIEMONTE NORD CON I REPORT PRECEDENTI</t>
  </si>
  <si>
    <t xml:space="preserve">           </t>
  </si>
  <si>
    <t xml:space="preserve">   </t>
  </si>
  <si>
    <t>Biella</t>
  </si>
  <si>
    <t>BIELLA</t>
  </si>
  <si>
    <t>Totale avviamenti</t>
  </si>
  <si>
    <t>Piemonte Nord. Avviamenti del terziario per nazionalità, var. 1° sem. 2018 - 1° sem. 2019</t>
  </si>
  <si>
    <t>Piemonte Nord. Avviamenti del terziario per classe di età, var. 1° sem. 2018 - 1° sem. 2019</t>
  </si>
  <si>
    <t>Domestico e 
a domicilio</t>
  </si>
  <si>
    <t>Tempo
determinato</t>
  </si>
  <si>
    <t>Biella, Valle Oropa</t>
  </si>
  <si>
    <t>Valle Elvo</t>
  </si>
  <si>
    <t>Valle Cervo</t>
  </si>
  <si>
    <t>Val Sessera, Valle Mosso e Prealpi Biellesi</t>
  </si>
  <si>
    <t>Area Nord Occidentale (pianura)</t>
  </si>
  <si>
    <t>Area Nord Orientale (pianura)</t>
  </si>
  <si>
    <t>COMMERCIO</t>
  </si>
  <si>
    <t>Ingrosso</t>
  </si>
  <si>
    <t>Dettaglio</t>
  </si>
  <si>
    <t>Altre attività commerciali</t>
  </si>
  <si>
    <t xml:space="preserve">Ingrosso </t>
  </si>
  <si>
    <t>Totale commercio</t>
  </si>
  <si>
    <t>Alimentare</t>
  </si>
  <si>
    <t>Moda-Fashion</t>
  </si>
  <si>
    <t>Casa e arredo</t>
  </si>
  <si>
    <t>Altre attività al dettaglio</t>
  </si>
  <si>
    <t>Totale dettaglio</t>
  </si>
  <si>
    <t>Altre attività
al dettaglio</t>
  </si>
  <si>
    <t>COMMERCIO
AL DETTAGLIO</t>
  </si>
  <si>
    <t>Piemonte Nord. Avviamenti del commercio per nazionalità, var. 1° sem. 2018 - 1° sem. 2019</t>
  </si>
  <si>
    <t>Piemonte Nord. Avviamenti del commercio per classe di età, var. 1° sem. 2018 - 1° sem. 2019</t>
  </si>
  <si>
    <t>Totale turismo</t>
  </si>
  <si>
    <t>Alberghi e strutture ricettive</t>
  </si>
  <si>
    <t>Bar e attività di ristorazione</t>
  </si>
  <si>
    <t>Altre attività turistiche</t>
  </si>
  <si>
    <t>TURISMO</t>
  </si>
  <si>
    <t>Alberghi e
strutture ricettive</t>
  </si>
  <si>
    <t>Altre attività
turistiche</t>
  </si>
  <si>
    <t>Bar ed esercizi senza cucina</t>
  </si>
  <si>
    <t>Bar e
attività di ristorazione</t>
  </si>
  <si>
    <t>SERVIZI</t>
  </si>
  <si>
    <t>Servizi alle imprese</t>
  </si>
  <si>
    <t>Servizi alla persona</t>
  </si>
  <si>
    <t>Altre attività di servizi</t>
  </si>
  <si>
    <t>Totale servizi</t>
  </si>
  <si>
    <t>Servizi
alle imprese</t>
  </si>
  <si>
    <t>Servizi
alla persona</t>
  </si>
  <si>
    <t>Altre attività
di servizi</t>
  </si>
  <si>
    <t>Indice</t>
  </si>
  <si>
    <t>1) TERZIARIO</t>
  </si>
  <si>
    <t>Disaggregazione per:</t>
  </si>
  <si>
    <t>• Macrosettori</t>
  </si>
  <si>
    <t>• Settori</t>
  </si>
  <si>
    <t>• Delegazioni</t>
  </si>
  <si>
    <t>2) COMMERCIO</t>
  </si>
  <si>
    <t>• Rete distributiva</t>
  </si>
  <si>
    <t>• Categoria di commercio al dettaglio</t>
  </si>
  <si>
    <t>3) TURISMO</t>
  </si>
  <si>
    <t>• Servizio turistico</t>
  </si>
  <si>
    <t>4) SERVIZI</t>
  </si>
  <si>
    <t>• Tipologia clientela</t>
  </si>
  <si>
    <t>Avviamenti terziari dell'area Piemonte Nord (Biella, Novara, Verbano Cusio Ossola, Vercelli)</t>
  </si>
  <si>
    <t>• Sesso, nazionalità, età</t>
  </si>
  <si>
    <t>• Forme contrattuali</t>
  </si>
  <si>
    <t>1) TEMPO INDETERMINATO</t>
  </si>
  <si>
    <t xml:space="preserve">2) TEMPO DETERMINATO </t>
  </si>
  <si>
    <t>Aggregazione forme contrattuali</t>
  </si>
  <si>
    <t xml:space="preserve"> Comprende:</t>
  </si>
  <si>
    <t>• Tempo determinato</t>
  </si>
  <si>
    <t>• Tempo determinato per sostituzione</t>
  </si>
  <si>
    <t>• Lavoro domestico</t>
  </si>
  <si>
    <t>• Lavoro a domicilio</t>
  </si>
  <si>
    <t>• Co.co.co.</t>
  </si>
  <si>
    <t>• Agenzia</t>
  </si>
  <si>
    <t>• Autonomo nello spettacolo</t>
  </si>
  <si>
    <t>• Progetto</t>
  </si>
  <si>
    <t>• Lavoro congiunto in agricoltura</t>
  </si>
  <si>
    <t>• Lavoro marittimo</t>
  </si>
  <si>
    <t>Classificazione ATECO</t>
  </si>
  <si>
    <t>SETTORE DEL COMMERCIO [codici 45, 46, 47]</t>
  </si>
  <si>
    <t>Classificazione per modalità di distribuzione:</t>
  </si>
  <si>
    <t>• Ingrosso [codice 46]</t>
  </si>
  <si>
    <t>• Dettaglio [codice 47]</t>
  </si>
  <si>
    <t>• Altre attività commerciali [codice 45]</t>
  </si>
  <si>
    <t>Classificazione per categoria merceologica:</t>
  </si>
  <si>
    <t>• Alimentare [codici 47.11, 47.2, 47.81]</t>
  </si>
  <si>
    <t>• Moda-Fashion [codici 47.51, 47.71, 47.72, 47.77, 47.82]</t>
  </si>
  <si>
    <t>• Casa e arredo [codici 47.52, 47.53, 47.54, 47.59]</t>
  </si>
  <si>
    <t>• Altre attività al dettaglio [codice 47 esclusi i codici nei precedenti punti]</t>
  </si>
  <si>
    <t>SETTORE DEL TURISMO [codici 55, 56, 79, 82.3, 90, 91, 92, 93, 96.04]</t>
  </si>
  <si>
    <t>Classificazione per tipologia di servizio turistico:</t>
  </si>
  <si>
    <t>• Alberghi e strutture ricettive [codice 55]</t>
  </si>
  <si>
    <t>• Bar e attività di ristorazione [codice 56]</t>
  </si>
  <si>
    <t>• Altre attività turistiche [codici 79, 82.3, 90, 91, 92, 93, 96.04]</t>
  </si>
  <si>
    <t>Classificazione per tipologia di clientela:</t>
  </si>
  <si>
    <t xml:space="preserve">• Servizi alle imprese [codici 49.2, 49.41, 49.5, 50.2, 50.4, 51.2, 52, 58, 59, 62, 63, 64.11, 64.2, 70, 71.2, 72, 73, 74.1, </t>
  </si>
  <si>
    <t>74.9, 77.12, 77.31, 77.32, 77.33, 77.34, 77.4, 78, 82 (-82.3), 94.1, 94.2, 99]</t>
  </si>
  <si>
    <t>• Altre attività di servizi [codici 49.42, 53, 60, 61, 64.19, 64.3, 64.9, 65, 66, 68, 69, 71.1, 74.2, 74.3, 75, 77.11, 77.35,</t>
  </si>
  <si>
    <t xml:space="preserve"> 77.39, 80, 81]</t>
  </si>
  <si>
    <t>TOTALE PIEMONTE NORD</t>
  </si>
  <si>
    <t xml:space="preserve">    </t>
  </si>
  <si>
    <t>n.d.</t>
  </si>
  <si>
    <t>4) APPRENDISTATO</t>
  </si>
  <si>
    <t>5) INTERMITTENTE</t>
  </si>
  <si>
    <t>6) DOMESTICO E A DOMICILIO</t>
  </si>
  <si>
    <t>7) PARASUBORDINATO</t>
  </si>
  <si>
    <t>8) ALTRI CONTRATTI</t>
  </si>
  <si>
    <t>3) SOMMINISTRATO</t>
  </si>
  <si>
    <t>AVVIAMENTI DEL TOTALE ECONOMIA PER MACROSETTORE - CONSISTENZA AL 3° TRIM. 2020</t>
  </si>
  <si>
    <t>AVVIAMENTI DEL TERZIARIO PER SETTORE - CONSISTENZA AL 3° TRIM. 2020</t>
  </si>
  <si>
    <t>AVVIAMENTI DEL TERZIARIO PER COMPONENTE SOCIO ECONOMICA - CONSISTENZA AL 3° TRIM. 2020</t>
  </si>
  <si>
    <t>AVVIAMENTI DEL TERZIARIO PER TIPOLOGIA CONTRATTUALE - CONSISTENZA AL 3° TRIM. 2020</t>
  </si>
  <si>
    <t>AVVIAMENTI DEL TERZIARIO PER DELEGAZIONE - CONSISTENZA AL 3° TRIM. 2020</t>
  </si>
  <si>
    <t>AVVIAMENTI DEL COMMERCIO PER SETTORE - CONSISTENZA AL 3° TRIM. 2020</t>
  </si>
  <si>
    <t>AVVIAMENTI DEL COMMERCIO AL DETTAGLIO PER CATEGORIA MERCEOLOGICA - CONSISTENZA AL 3° TRIM. 2020</t>
  </si>
  <si>
    <t>AVVIAMENTI DEL COMMERCIO PER COMPONENTE SOCIO ECONOMICA - CONSISTENZA AL 3° TRIM. 2020</t>
  </si>
  <si>
    <t>AVVIAMENTI DEL COMMERCIO PER TIPOLOGIA CONTRATTUALE - CONSISTENZA AL 3° TRIM. 2020</t>
  </si>
  <si>
    <t>AVVIAMENTI DEL COMMERCIO PER DELEGAZIONE - CONSISTENZA AL 3° TRIM. 2020</t>
  </si>
  <si>
    <t>AVVIAMENTI DEL TURISMO PER TIPOLOGIA DI SERVIZIO TURISTICO - CONSISTENZA AL 3° TRIM. 2020</t>
  </si>
  <si>
    <t>AVVIAMENTI DEL TURISMO PER COMPONENTE SOCIO ECONOMICA - CONSISTENZA AL 3° TRIM. 2020</t>
  </si>
  <si>
    <t>AVVIAMENTI DEL TURISMO PER TIPOLOGIA CONTRATTUALE - CONSISTENZA AL 3° TRIM. 2020</t>
  </si>
  <si>
    <t>AVVIAMENTI DEL TURISMO PER DELEGAZIONE - CONSISTENZA AL 3° TRIM. 2020</t>
  </si>
  <si>
    <t>AVVIAMENTI DEI SERVIZI PER TIPOLOGIA DI CLIENTELA - CONSISTENZA AL 3° TRIM. 2020</t>
  </si>
  <si>
    <t>AVVIAMENTI DEI SERVIZI PER COMPONENTE SOCIO ECONOMICA - CONSISTENZA AL 3° TRIM. 2020</t>
  </si>
  <si>
    <t>AVVIAMENTI DEI SERVIZI PER TIPOLOGIA CONTRATTUALE - CONSISTENZA AL 3° TRIM. 2020</t>
  </si>
  <si>
    <t>AVVIAMENTI DEI SERVIZI PER DELEGAZIONE - CONSISTENZA AL 3° TRIM. 2020</t>
  </si>
  <si>
    <t>Piemonte Nord. Avviamenti totali per macrosettore economico, composizione al 3° trim. 2020</t>
  </si>
  <si>
    <t>Piemonte Nord. Avviamenti del terziario per settore economico, composizione al 3° trim. 2020</t>
  </si>
  <si>
    <t>Piemonte Nord. Avviamenti del terziario per componente socio economica, composizione al 3° trim. 2020</t>
  </si>
  <si>
    <t>Piemonte Nord. Avviamenti del terziario per tipologia contrattuale, composizione al 3° trim. 2020</t>
  </si>
  <si>
    <t>Piemonte Nord. Avviamenti del commercio per modalità di distribuzione, composizione al 3° trim. 2020</t>
  </si>
  <si>
    <t>Piemonte Nord. Avviamenti del commercio al dettaglio per categoria merceologica, composizione al 3° trim. 2020</t>
  </si>
  <si>
    <t>Piemonte Nord. Avviamenti del commercio per componente socio economica, composizione al 3° trim. 2020</t>
  </si>
  <si>
    <t>Piemonte Nord. Avviamenti del commercio per tipologia contrattuale, composizione al 3° trim. 2020</t>
  </si>
  <si>
    <t>Piemonte Nord. Avviamenti del turismo per tipologia di servizio turistico, composizione al 3° trim. 2020</t>
  </si>
  <si>
    <t>Piemonte Nord. Avviamenti del turismo per componente socio economica, composizione al 3° trim. 2020</t>
  </si>
  <si>
    <t>Piemonte Nord. Avviamenti del turismo per tipologia contrattuale, composizione al 3° trim. 2020</t>
  </si>
  <si>
    <t>Piemonte Nord. Avviamenti dei servizi per tipologia di clientela, composizione al 3° trim. 2020</t>
  </si>
  <si>
    <t>Piemonte Nord. Avviamenti dei servizi per componente socio economica, composizione al 3° trim. 2020</t>
  </si>
  <si>
    <t>Piemonte Nord. Avviamenti dei servizi per tipologia contrattuale, composizione al 3° trim. 2020</t>
  </si>
  <si>
    <t>Piemonte Nord. Avviamenti totali per macrosettore economico, variazione 3° trim. 2019 - 3° trim. 2020</t>
  </si>
  <si>
    <t>Piemonte Nord. Avviamenti del terziario per settore economico, variazione 3° trim. 2019 - 3° trim. 2020</t>
  </si>
  <si>
    <t>Piemonte Nord. Avviamenti del terziario per sesso, var. 3° trim. 2019 - 3° trim. 2020</t>
  </si>
  <si>
    <t>Piemonte Nord. Avviamenti del terziario per tipologia contrattuale, var. % 3° trim. 2019 - 3° trim. 2020</t>
  </si>
  <si>
    <t>Piemonte Nord. Avviamenti del terziario per tipologia contrattuale, var. assoluta 3° trim. 2019 - 3° trim. 2020</t>
  </si>
  <si>
    <t>Piemonte Nord. Avviamenti per delegazione e macrosettore economico, variazione 3° trim. 2019 - 3° trim. 2020</t>
  </si>
  <si>
    <t>Piemonte Nord. Avviamenti del terziario per delegazione e settore economico, variazione 3° trim. 2019 - 3° trim. 2020</t>
  </si>
  <si>
    <t>Piemonte Nord. Avviamenti del terziario per delegazione e sesso, variazione 3° trim. 2019 - 3° trim. 2020</t>
  </si>
  <si>
    <t>Piemonte Nord. Avviamenti del terziario per delegazione e nazionalità, variazione 3° trim. 2019 - 3° trim. 2020</t>
  </si>
  <si>
    <t>Piemonte Nord. Avviamenti del terziario per delegazione e classe di età, variazione 3° trim. 2019 - 3° trim. 2020</t>
  </si>
  <si>
    <t>Piemonte Nord. Avviamenti del commercio per modalità di distribuzione, variazione 3° trim. 2019 - 3° trim. 2020</t>
  </si>
  <si>
    <t>Piemonte Nord. Avviamenti del commercio al dettaglio per categoria merceologica, variazione 3° trim. 2019 - 3° trim. 2020</t>
  </si>
  <si>
    <t>Piemonte Nord. Avviamenti del commercio per sesso, var. 3° trim. 2019 - 3° trim. 2020</t>
  </si>
  <si>
    <t>Piemonte Nord. Avviamenti del commercio per tipologia contrattuale, var. % 3° trim. 2019 - 3° trim. 2020</t>
  </si>
  <si>
    <t>Piemonte Nord. Avviamenti del commercio per tipologia contrattuale, var. assoluta 3° trim. 2019 - 3° trim. 2020</t>
  </si>
  <si>
    <t>Piemonte Nord. Avviamenti del commercio per delegazione e modalità di distribuzione, variazione 3° trim. 2019 - 3° trim. 2020</t>
  </si>
  <si>
    <t>Piemonte Nord. Avviamenti del commercio al dettaglio per delegazione e categoria merceologica, variazione 3° trim. 2019 - 3° trim. 2020</t>
  </si>
  <si>
    <t>Piemonte Nord. Avviamenti del commercio per delegazione e sesso, variazione 3° trim. 2019 - 3° trim. 2020</t>
  </si>
  <si>
    <t>Piemonte Nord. Avviamenti del commercio per delegazione e nazionalità, variazione 3° trim. 2019 - 3° trim. 2020</t>
  </si>
  <si>
    <t>Piemonte Nord. Avviamenti del commercio per delegazione e classe di età, variazione 3° trim. 2019 - 3° trim. 2020</t>
  </si>
  <si>
    <t>Piemonte Nord. Avviamenti del turismo per tipologia di servizio turistico, variazione 3° trim. 2019 - 3° trim. 2020</t>
  </si>
  <si>
    <t>Piemonte Nord. Avviamenti del turismo per sesso, var. 3° trim. 2019 - 3° trim. 2020</t>
  </si>
  <si>
    <t>Piemonte Nord. Avviamenti del turismo per tipologia contrattuale, var. % 3° trim. 2019 - 3° trim. 2020</t>
  </si>
  <si>
    <t>Piemonte Nord. Avviamenti del turismo per tipologia contrattuale, var. assoluta 3° trim. 2019 - 3° trim. 2020</t>
  </si>
  <si>
    <t>Piemonte Nord. Avviamenti del turismo per delegazione e tipologia di servizio turistico, variazione 3° trim. 2019 - 3° trim. 2020</t>
  </si>
  <si>
    <t>Piemonte Nord. Avviamenti del turismo per delegazione e sesso, variazione 3° trim. 2019 - 3° trim. 2020</t>
  </si>
  <si>
    <t>Piemonte Nord. Avviamenti del turismo per delegazione e nazionalità, variazione 3° trim. 2019 - 3° trim. 2020</t>
  </si>
  <si>
    <t>Piemonte Nord. Avviamenti del turismo per delegazione e classe di età, variazione 3° trim. 2019 - 3° trim. 2020</t>
  </si>
  <si>
    <t>Piemonte Nord. Avviamenti dei servizi per tipologia di clientela, variazione 3° trim. 2019 - 3° trim. 2020</t>
  </si>
  <si>
    <t>Piemonte Nord. Avviamenti dei servizi per sesso, var. 3° trim. 2019 - 3° trim. 2020</t>
  </si>
  <si>
    <t>Piemonte Nord. Avviamenti dei servizi per tipologia contrattuale, var. % 3° trim. 2019 - 3° trim. 2020</t>
  </si>
  <si>
    <t>Piemonte Nord. Avviamenti dei servizi per tipologia contrattuale, var. assoluta 3° trim. 2019 - 3° trim. 2020</t>
  </si>
  <si>
    <t>Piemonte Nord. Avviamenti dei servizi per delegazione e tipologia di clientela, variazione 3° trim. 2019 - 3° trim. 2020</t>
  </si>
  <si>
    <t>Piemonte Nord. Avviamenti dei servizi per delegazione e sesso, variazione 3° trim. 2019 - 3° trim. 2020</t>
  </si>
  <si>
    <t>Piemonte Nord. Avviamenti dei servizi per delegazione e nazionalità, variazione 3° trim. 2019 - 3° trim. 2020</t>
  </si>
  <si>
    <t>Piemonte Nord. Avviamenti dei servizi per delegazione e classe di età, variazione 3° trim. 2019 - 3° trim. 2020</t>
  </si>
  <si>
    <t>AVVIAMENTI DEL TOTALE ECONOMIA PER MACROSETTORE - DINAMICA 3° TRIM. 2016 - 3° TRIM. 2020</t>
  </si>
  <si>
    <t>AVVIAMENTI DEL TERZIARIO PER SETTORE - DINAMICA 3° TRIM. 2016 - 3° TRIM. 2020</t>
  </si>
  <si>
    <t>AVVIAMENTI DEL TERZIARIO PER COMPONENTE SOCIO ECONOMICA - DINAMICA 3° TRIM. 2016 - 3° TRIM. 2020</t>
  </si>
  <si>
    <t>AVVIAMENTI DEL TERZIARIO PER TIPOLOGIA CONTRATTUALE - DINAMICA 3° TRIM. 2016 - 3° TRIM. 2020</t>
  </si>
  <si>
    <t>AVVIAMENTI DEL COMMERCIO PER SETTORE - DINAMICA 3° TRIM. 2016 - 3° TRIM. 2020</t>
  </si>
  <si>
    <t>AVVIAMENTI DEL COMMERCIO AL DETTAGLIO PER CATEGORIA MERCEOLOGICA - DINAMICA 3° TRIM. 2016 - 3° TRIM. 2020</t>
  </si>
  <si>
    <t>AVVIAMENTI DEL COMMERCIO PER COMPONENTE SOCIO ECONOMICA - DINAMICA 3° TRIM. 2016 - 3° TRIM. 2020</t>
  </si>
  <si>
    <t>AVVIAMENTI DEL COMMERCIO PER TIPOLOGIA CONTRATTUALE - DINAMICA 3° TRIM. 2016 - 3° TRIM. 2020</t>
  </si>
  <si>
    <t>AVVIAMENTI DEL TURISMO PER TIPOLOGIA DI SERVIZIO TURISTICO - DINAMICA 3° TRIM. 2016 - 3° TRIM. 2020</t>
  </si>
  <si>
    <t>AVVIAMENTI DEL TURISMO PER COMPONENTE SOCIO ECONOMICA - DINAMICA 3° TRIM. 2016 - 3° TRIM. 2020</t>
  </si>
  <si>
    <t>AVVIAMENTI DEL TURISMO PER TIPOLOGIA CONTRATTUALE - DINAMICA 3° TRIM. 2016 - 3° TRIM. 2020</t>
  </si>
  <si>
    <t>AVVIAMENTI DEI SERVIZI PER TIPOLOGIA DI CLIENTELA - DINAMICA 3° TRIM. 2016 - 3° TRIM. 2020</t>
  </si>
  <si>
    <t>AVVIAMENTI DEI SERVIZI PER COMPONENTE SOCIO ECONOMICA - DINAMICA 3° TRIM. 2016 - 3° TRIM. 2020</t>
  </si>
  <si>
    <t>AVVIAMENTI DEI SERVIZI PER TIPOLOGIA CONTRATTUALE - DINAMICA 3° TRIM. 2016 - 3° TRIM. 2020</t>
  </si>
  <si>
    <t>3° trim.
2020</t>
  </si>
  <si>
    <t>Var. ass.
19-20</t>
  </si>
  <si>
    <t>Var. %
19-20</t>
  </si>
  <si>
    <t>Regione. Avviamenti totali per macrosettore economico, variazione 3° trim. 2016 - 3° trim. 2020</t>
  </si>
  <si>
    <t>Piemonte Nord. Avviamenti totali per macrosettore economico, variazione 3° trim. 2016 - 3° trim. 2020</t>
  </si>
  <si>
    <t>Biella. Avviamenti totali per macrosettore economico, variazione 3° trim. 2016 - 3° trim. 2020</t>
  </si>
  <si>
    <t>Novara. Avviamenti totali per macrosettore economico, variazione 3° trim. 2016 - 3° trim. 2020</t>
  </si>
  <si>
    <t>Verbano Cusio Ossola. Avviamenti totali per macrosettore economico, variazione 3° trim. 2016 - 3° trim. 2020</t>
  </si>
  <si>
    <t>Vercelli. Avviamenti totali per macrosettore economico, variazione 3° trim. 2016 - 3° trim. 2020</t>
  </si>
  <si>
    <t>Regione. Avviamenti del terziario per settore economico, variazione 3° trim. 2016 - 3° trim. 2020</t>
  </si>
  <si>
    <t>Piemonte Nord. Avviamenti del terziario per settore economico, variazione 3° trim. 2016 - 3° trim. 2020</t>
  </si>
  <si>
    <t>Biella. Avviamenti del terziario per settore economico, variazione 3° trim. 2016 - 3° trim. 2020</t>
  </si>
  <si>
    <t>Novara. Avviamenti del terziario per settore economico, variazione 3° trim. 2016 - 3° trim. 2020</t>
  </si>
  <si>
    <t>Verbano Cusio Ossola. Avviamenti del terziario per settore economico, variazione 3° trim. 2016 - 3° trim. 2020</t>
  </si>
  <si>
    <t>Vercelli. Avviamenti del terziario per settore economico, variazione 3° trim. 2016 - 3° trim. 2020</t>
  </si>
  <si>
    <t>Regione. Avviamenti del terziario per componente socio economica, variazione 3° trim. 2016 - 3° trim. 2020</t>
  </si>
  <si>
    <t>Piemonte Nord. Avviamenti del terziario per componente socio economica, variazione 3° trim. 2016 - 3° trim. 2020</t>
  </si>
  <si>
    <t>Biella. Avviamenti del terziario per componente socio economica, variazione 3° trim. 2016 - 3° trim. 2020</t>
  </si>
  <si>
    <t>Novara. Avviamenti del terziario per componente socio economica, variazione 3° trim. 2016 - 3° trim. 2020</t>
  </si>
  <si>
    <t>VCO. Avviamenti del terziario per componente socio economica, variazione 3° trim. 2016 - 3° trim. 2020</t>
  </si>
  <si>
    <t>Vercelli. Avviamenti del terziario per componente socio economica, variazione 3° trim. 2016 - 3° trim. 2020</t>
  </si>
  <si>
    <t>Regione. Avviamenti del terziario per tipologia contrattuale, variazione 3° trim. 2016 - 3° trim. 2020</t>
  </si>
  <si>
    <t>Piemonte Nord. Avviamenti del terziario per tipologia contrattuale, variazione 3° trim. 2016 - 3° trim. 2020</t>
  </si>
  <si>
    <t>Biella. Avviamenti del terziario per tipologia contrattuale, variazione 3° trim. 2016 - 3° trim. 2020</t>
  </si>
  <si>
    <t>Novara. Avviamenti del terziario per tipologia contrattuale, variazione 3° trim. 2016 - 3° trim. 2020</t>
  </si>
  <si>
    <t>VCO. Avviamenti del terziario per tipologia contrattuale, variazione 3° trim. 2016 - 3° trim. 2020</t>
  </si>
  <si>
    <t>Vercelli. Avviamenti del terziario per tipologia contrattuale, variazione 3° trim. 2016 - 3° trim. 2020</t>
  </si>
  <si>
    <t>Regione. Avviamenti del commercio per modalità di distribuzione, variazione 3° trim. 2016 - 3° trim. 2020</t>
  </si>
  <si>
    <t>Piemonte Nord. Avviamenti del commercio per modalità di distribuzione, variazione 3° trim. 2016 - 3° trim. 2020</t>
  </si>
  <si>
    <t>Biella. Avviamenti del commercio per modalità di distribuzione, variazione 3° trim. 2016 - 3° trim. 2020</t>
  </si>
  <si>
    <t>Novara. Avviamenti del commercio per modalità di distribuzione, variazione 3° trim. 2016 - 3° trim. 2020</t>
  </si>
  <si>
    <t>Verbano Cusio Ossola. Avviamenti del commercio per modalità di distribuzione, variazione 3° trim. 2016 - 3° trim. 2020</t>
  </si>
  <si>
    <t>Vercelli. Avviamenti del commercio per modalità di distribuzione, variazione 3° trim. 2016 - 3° trim. 2020</t>
  </si>
  <si>
    <t>Regione. Avviamenti del commercio al dettaglio per categoria merceologica, variazione 3° trim. 2016 - 3° trim. 2020</t>
  </si>
  <si>
    <t>Piemonte Nord. Avviamenti del commercio al dettaglio per categoria merceologica, variazione 3° trim. 2016 - 3° trim. 2020</t>
  </si>
  <si>
    <t>Biella. Avviamenti del commercio al dettaglio per categoria merceologica, variazione 3° trim. 2016 - 3° trim. 2020</t>
  </si>
  <si>
    <t>Novara. Avviamenti del commercio al dettaglio per categoria merceologica, variazione 3° trim. 2016 - 3° trim. 2020</t>
  </si>
  <si>
    <t>Verbano Cusio Ossola. Avviamenti del commercio al dettaglio per categoria merceologica, variazione 3° trim. 2016 - 3° trim. 2020</t>
  </si>
  <si>
    <t>Vercelli. Avviamenti del commercio al dettaglio per categoria merceologica, variazione 3° trim. 2016 - 3° trim. 2020</t>
  </si>
  <si>
    <t>Regione. Avviamenti del commercio per componente socio economica, variazione 3° trim. 2016 - 3° trim. 2020</t>
  </si>
  <si>
    <t>Piemonte Nord. Avviamenti del commercio per componente socio economica, variazione 3° trim. 2016 - 3° trim. 2020</t>
  </si>
  <si>
    <t>Biella. Avviamenti del commercio per componente socio economica, variazione 3° trim. 2016 - 3° trim. 2020</t>
  </si>
  <si>
    <t>Novara. Avviamenti del commercio per componente socio economica, variazione 3° trim. 2016 - 3° trim. 2020</t>
  </si>
  <si>
    <t>VCO. Avviamenti del commercio per componente socio economica, variazione 3° trim. 2016 - 3° trim. 2020</t>
  </si>
  <si>
    <t>Vercelli. Avviamenti del commercio per componente socio economica, variazione 3° trim. 2016 - 3° trim. 2020</t>
  </si>
  <si>
    <t>Regione. Avviamenti del commercio per tipologia contrattuale, variazione 3° trim. 2016 - 3° trim. 2020</t>
  </si>
  <si>
    <t>Piemonte Nord. Avviamenti del commercio per tipologia contrattuale, variazione 3° trim. 2016 - 3° trim. 2020</t>
  </si>
  <si>
    <t>Biella. Avviamenti del commercio per tipologia contrattuale, variazione 3° trim. 2016 - 3° trim. 2020</t>
  </si>
  <si>
    <t>Novara. Avviamenti del commercio per tipologia contrattuale, variazione 3° trim. 2016 - 3° trim. 2020</t>
  </si>
  <si>
    <t>VCO. Avviamenti del commercio per tipologia contrattuale, variazione 3° trim. 2016 - 3° trim. 2020</t>
  </si>
  <si>
    <t>Vercelli. Avviamenti del commercio per tipologia contrattuale, variazione 3° trim. 2016 - 3° trim. 2020</t>
  </si>
  <si>
    <t>Regione. Avviamenti del turismo per tipologia di servizio turistico, variazione 3° trim. 2016 - 3° trim. 2020</t>
  </si>
  <si>
    <t>Piemonte Nord. Avviamenti del turismo per tipologia di servizio turistico, variazione 3° trim. 2016 - 3° trim. 2020</t>
  </si>
  <si>
    <t>Biella. Avviamenti del turismo per tipologia di servizio turistico, variazione 3° trim. 2016 - 3° trim. 2020</t>
  </si>
  <si>
    <t>Novara. Avviamenti del turismo per tipologia di servizio turistico, variazione 3° trim. 2016 - 3° trim. 2020</t>
  </si>
  <si>
    <t>Verbano Cusio Ossola. Avviamenti del turismo per tipologia di servizio turistico, variazione 3° trim. 2016 - 3° trim. 2020</t>
  </si>
  <si>
    <t>Vercelli. Avviamenti del turismo per tipologia di servizio turistico, variazione 3° trim. 2016 - 3° trim. 2020</t>
  </si>
  <si>
    <t>Regione. Avviamenti del turismo per componente socio economica, variazione 3° trim. 2016 - 3° trim. 2020</t>
  </si>
  <si>
    <t>Piemonte Nord. Avviamenti del turismo per componente socio economica, variazione 3° trim. 2016 - 3° trim. 2020</t>
  </si>
  <si>
    <t>Biella. Avviamenti del turismo per componente socio economica, variazione 3° trim. 2016 - 3° trim. 2020</t>
  </si>
  <si>
    <t>Novara. Avviamenti del turismo per componente socio economica, variazione 3° trim. 2016 - 3° trim. 2020</t>
  </si>
  <si>
    <t>VCO. Avviamenti del turismo per componente socio economica, variazione 3° trim. 2016 - 3° trim. 2020</t>
  </si>
  <si>
    <t>Regione. Avviamenti del turismo per tipologia contrattuale, variazione 3° trim. 2016 - 3° trim. 2020</t>
  </si>
  <si>
    <t>Piemonte Nord. Avviamenti del turismo per tipologia contrattuale, variazione 3° trim. 2016 - 3° trim. 2020</t>
  </si>
  <si>
    <t>Biella. Avviamenti del turismo per tipologia contrattuale, variazione 3° trim. 2016 - 3° trim. 2020</t>
  </si>
  <si>
    <t>Novara. Avviamenti del turismo per tipologia contrattuale, variazione 3° trim. 2016 - 3° trim. 2020</t>
  </si>
  <si>
    <t>VCO. Avviamenti del turismo per tipologia contrattuale, variazione 3° trim. 2016 - 3° trim. 2020</t>
  </si>
  <si>
    <t>Vercelli. Avviamenti del turismo per tipologia contrattuale, variazione 3° trim. 2016 - 3° trim. 2020</t>
  </si>
  <si>
    <t>Regione. Avviamenti dei servizi per tipologia di clientela, variazione 3° trim. 2016 - 3° trim. 2020</t>
  </si>
  <si>
    <t>Piemonte Nord. Avviamenti dei servizi per tipologia di clientela, variazione 3° trim. 2016 - 3° trim. 2020</t>
  </si>
  <si>
    <t>Biella. Avviamenti dei servizi per tipologia di clientela, variazione 3° trim. 2016 - 3° trim. 2020</t>
  </si>
  <si>
    <t>Novara. Avviamenti dei servizi per tipologia di clientela, variazione 3° trim. 2016 - 3° trim. 2020</t>
  </si>
  <si>
    <t>Verbano Cusio Ossola. Avviamenti dei servizi per tipologia di clientela, variazione 3° trim. 2016 - 3° trim. 2020</t>
  </si>
  <si>
    <t>Vercelli. Avviamenti dei servizi per tipologia di clientela, variazione 3° trim. 2016 - 3° trim. 2020</t>
  </si>
  <si>
    <t>Regione. Avviamenti dei servizi per componente socio economica, variazione 3° trim. 2016 - 3° trim. 2020</t>
  </si>
  <si>
    <t>Piemonte Nord. Avviamenti dei servizi per componente socio economica, variazione 3° trim. 2016 - 3° trim. 2020</t>
  </si>
  <si>
    <t>Biella. Avviamenti dei servizi per componente socio economica, variazione 3° trim. 2016 - 3° trim. 2020</t>
  </si>
  <si>
    <t>Novara. Avviamenti dei servizi per componente socio economica, variazione 3° trim. 2016 - 3° trim. 2020</t>
  </si>
  <si>
    <t>VCO. Avviamenti dei servizi per componente socio economica, variazione 3° trim. 2016 - 3° trim. 2020</t>
  </si>
  <si>
    <t>Vercelli. Avviamenti dei servizi per componente socio economica, variazione 3° trim. 2016 - 3° trim. 2020</t>
  </si>
  <si>
    <t>Regione. Avviamenti dei servizi per tipologia contrattuale, variazione 3° trim. 2016 - 3° trim. 2020</t>
  </si>
  <si>
    <t>Piemonte Nord. Avviamenti dei servizi per tipologia contrattuale, variazione 3° trim. 2016 - 3° trim. 2020</t>
  </si>
  <si>
    <t>Biella. Avviamenti dei servizi per tipologia contrattuale, variazione 3° trim. 2016 - 3° trim. 2020</t>
  </si>
  <si>
    <t>Novara. Avviamenti dei servizi per tipologia contrattuale, variazione 3° trim. 2016 - 3° trim. 2020</t>
  </si>
  <si>
    <t>VCO. Avviamenti dei servizi per tipologia contrattuale, variazione 3° trim. 2016 - 3° trim. 2020</t>
  </si>
  <si>
    <t>Vercelli. Avviamenti dei servizi per tipologia contrattuale, variazione 3° trim. 2016 - 3° trim. 2020</t>
  </si>
  <si>
    <t>3_2016</t>
  </si>
  <si>
    <t>3_2017</t>
  </si>
  <si>
    <t>3_2018</t>
  </si>
  <si>
    <t>3_2019</t>
  </si>
  <si>
    <t>3_2020</t>
  </si>
  <si>
    <t>Var. ass. 16-20</t>
  </si>
  <si>
    <t>Var. %
16-20</t>
  </si>
  <si>
    <t>Somministrato</t>
  </si>
  <si>
    <t>-</t>
  </si>
  <si>
    <t>• Tempo indeterminato</t>
  </si>
  <si>
    <t>• Tempo indeterminato con piattaforma</t>
  </si>
  <si>
    <t>• Tempo determinato con piattaforma</t>
  </si>
  <si>
    <t>• Professionalizzante o Contratto di mestiere</t>
  </si>
  <si>
    <t>• Professionale: qualifica/diploma</t>
  </si>
  <si>
    <t>• Legge 25/55</t>
  </si>
  <si>
    <t>• Alta formazione e ricerca</t>
  </si>
  <si>
    <t>• Contratto di inserimento (Pubblica Amministrazione)</t>
  </si>
  <si>
    <t>• Associato in partecipazione con apporto di lavoro</t>
  </si>
  <si>
    <t>• Formazione lavoro</t>
  </si>
  <si>
    <t>• Lavoro ripartito</t>
  </si>
  <si>
    <t>Alcune percentuali all'interno delle tabelle della composizione al 3° trim. 2020 potrebbero non sommare esattamente a 100%, a causa degli arrotondamenti del foglio di calcolo Excel.</t>
  </si>
  <si>
    <t>Piemonte Nord. Avviamenti del terziario per delegazione e tipologia contrattuale, variazione % 3° trim. 2019 - 3° trim. 2020</t>
  </si>
  <si>
    <t>Piemonte Nord. Avviamenti del terziario per delegazione e tipologia contrattuale, variazione assoluta 3° trim. 2019 - 3° trim. 2020</t>
  </si>
  <si>
    <t>Piemonte Nord. Avviamenti del commercio per delegazione e tipologia contrattuale, variazione % 3° trim. 2019 - 3° trim. 2020</t>
  </si>
  <si>
    <t>Piemonte Nord. Avviamenti del commercio per delegazione e tipologia contrattuale, variazione assoluta 3° trim. 2019 - 3° trim. 2020</t>
  </si>
  <si>
    <t>Piemonte Nord. Avviamenti del turismo per nazionalità, var. 3° trim. 2019 - 3° trim. 2020</t>
  </si>
  <si>
    <t>Piemonte Nord. Avviamenti del turismo per classe di età, var. 3° trim. 2019 - 3° trim. 2020</t>
  </si>
  <si>
    <t>Vercelli. Avviamenti del turismo per componente socio economica, variazione 3° trim. 2016 - 3° trim. 2020</t>
  </si>
  <si>
    <t>Piemonte Nord. Avviamenti del turismo per delegazione e tipologia contrattuale, variazione assoluta 3° trim. 2019 - 3° trim. 2020</t>
  </si>
  <si>
    <t>Piemonte Nord. Avviamenti del turismo per delegazione e tipologia contrattuale, variazione % 3° trim. 2019 - 3° trim. 2020</t>
  </si>
  <si>
    <t>• Servizi alla persona [codici 49.1, 49.3, 50.1, 50.3, 51.1, 77.2, 84, 85, 86, 87, 88, 94.9, 95, 96 (-96.04), 97, 98]</t>
  </si>
  <si>
    <t>SETTORE DEI SERVIZI [codici da 49 a 81 (-55, 56, 79), 82 (-82.3), da 84 a 88, da 94 a 96 (-96.04), 97, 98, 99]</t>
  </si>
  <si>
    <t>Piemonte Nord. Avviamenti dei servizi per nazionalità, var. 3° trim. 2019 - 3° trim. 2020</t>
  </si>
  <si>
    <t>Piemonte Nord. Avviamenti dei servizi per classe di età, var. 3° trim. 2019 - 3° trim. 2020</t>
  </si>
  <si>
    <t>Piemonte Nord. Avviamenti dei servizi per delegazione e tipologia contrattuale, variazione % 3° trim. 2019 - 3° trim. 2020</t>
  </si>
  <si>
    <t>Piemonte Nord. Avviamenti dei servizi per delegazione e tipologia contrattuale, variazione assoluta 3° trim. 2019 - 3° trim.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</si>
</sst>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%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ambria"/>
      <family val="1"/>
      <scheme val="major"/>
    </font>
    <font>
      <b/>
      <sz val="10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1"/>
      <name val="Cambria"/>
      <family val="1"/>
      <scheme val="major"/>
    </font>
    <font>
      <sz val="11"/>
      <name val="Cambria"/>
      <family val="1"/>
      <scheme val="major"/>
    </font>
    <font>
      <sz val="10.5"/>
      <color theme="1"/>
      <name val="Cambria"/>
      <family val="1"/>
      <scheme val="major"/>
    </font>
    <font>
      <i/>
      <sz val="10"/>
      <color theme="1"/>
      <name val="Cambria"/>
      <family val="1"/>
      <scheme val="major"/>
    </font>
    <font>
      <b/>
      <sz val="10"/>
      <name val="Cambria"/>
      <family val="1"/>
      <scheme val="major"/>
    </font>
    <font>
      <sz val="10"/>
      <name val="Cambria"/>
      <family val="1"/>
      <scheme val="major"/>
    </font>
    <font>
      <sz val="10.5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0.5"/>
      <name val="Cambria"/>
      <family val="1"/>
      <scheme val="major"/>
    </font>
    <font>
      <b/>
      <sz val="18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u/>
      <sz val="11"/>
      <color theme="1"/>
      <name val="Cambria"/>
      <family val="1"/>
      <scheme val="major"/>
    </font>
    <font>
      <b/>
      <sz val="18"/>
      <color theme="4"/>
      <name val="Cambria"/>
      <family val="1"/>
      <scheme val="major"/>
    </font>
    <font>
      <i/>
      <sz val="10"/>
      <name val="Cambria"/>
      <family val="1"/>
      <scheme val="major"/>
    </font>
    <font>
      <sz val="10"/>
      <name val="Calibri"/>
      <family val="1"/>
      <scheme val="minor"/>
    </font>
    <font>
      <b/>
      <sz val="10"/>
      <name val="Calibri"/>
      <family val="1"/>
      <scheme val="minor"/>
    </font>
    <font>
      <sz val="10"/>
      <color theme="0"/>
      <name val="Cambria"/>
      <family val="1"/>
      <scheme val="major"/>
    </font>
    <font>
      <sz val="10.5"/>
      <color theme="0"/>
      <name val="Cambria"/>
      <family val="1"/>
      <scheme val="major"/>
    </font>
    <font>
      <b/>
      <sz val="10.5"/>
      <color theme="0"/>
      <name val="Cambria"/>
      <family val="1"/>
      <scheme val="major"/>
    </font>
    <font>
      <sz val="10"/>
      <color theme="0"/>
      <name val="Calibri"/>
      <family val="1"/>
      <scheme val="minor"/>
    </font>
    <font>
      <sz val="11"/>
      <name val="Cambria"/>
      <family val="1"/>
      <charset val="1"/>
    </font>
    <font>
      <b/>
      <sz val="18"/>
      <color rgb="FFF03E3E"/>
      <name val="Cambria"/>
      <family val="1"/>
      <charset val="1"/>
    </font>
    <font>
      <b/>
      <sz val="11"/>
      <name val="Cambria"/>
      <family val="1"/>
      <charset val="1"/>
    </font>
    <font>
      <sz val="11"/>
      <color rgb="FF000000"/>
      <name val="Cambria"/>
      <family val="1"/>
      <charset val="1"/>
    </font>
    <font>
      <sz val="10"/>
      <color rgb="FF000000"/>
      <name val="Cambria"/>
      <family val="1"/>
      <charset val="1"/>
    </font>
    <font>
      <b/>
      <sz val="9"/>
      <color theme="1"/>
      <name val="Cambria"/>
      <family val="1"/>
      <scheme val="major"/>
    </font>
    <font>
      <i/>
      <sz val="9"/>
      <color theme="1"/>
      <name val="Cambria"/>
      <family val="1"/>
      <scheme val="maj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 tint="-4.9989318521683403E-2"/>
        <bgColor rgb="FFFFFFFF"/>
      </patternFill>
    </fill>
  </fills>
  <borders count="12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4">
    <xf numFmtId="0" fontId="0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86">
    <xf numFmtId="0" fontId="0" fillId="0" borderId="0" xfId="0"/>
    <xf numFmtId="0" fontId="9" fillId="2" borderId="0" xfId="8" applyFont="1" applyFill="1" applyAlignment="1">
      <alignment vertical="top"/>
    </xf>
    <xf numFmtId="0" fontId="9" fillId="2" borderId="1" xfId="0" applyFont="1" applyFill="1" applyBorder="1" applyAlignment="1">
      <alignment horizontal="right" vertical="center" wrapText="1"/>
    </xf>
    <xf numFmtId="3" fontId="11" fillId="2" borderId="0" xfId="0" applyNumberFormat="1" applyFont="1" applyFill="1" applyBorder="1" applyAlignment="1">
      <alignment vertical="center"/>
    </xf>
    <xf numFmtId="0" fontId="13" fillId="2" borderId="0" xfId="0" applyFont="1" applyFill="1" applyBorder="1" applyAlignment="1">
      <alignment vertical="center"/>
    </xf>
    <xf numFmtId="164" fontId="12" fillId="2" borderId="0" xfId="1" applyNumberFormat="1" applyFont="1" applyFill="1" applyBorder="1" applyAlignment="1">
      <alignment vertical="center"/>
    </xf>
    <xf numFmtId="0" fontId="12" fillId="2" borderId="0" xfId="0" applyFont="1" applyFill="1" applyBorder="1" applyAlignment="1">
      <alignment vertical="center"/>
    </xf>
    <xf numFmtId="0" fontId="10" fillId="2" borderId="0" xfId="0" applyFont="1" applyFill="1" applyAlignment="1">
      <alignment horizontal="left" vertical="top"/>
    </xf>
    <xf numFmtId="0" fontId="10" fillId="2" borderId="0" xfId="0" applyFont="1" applyFill="1"/>
    <xf numFmtId="0" fontId="10" fillId="2" borderId="0" xfId="0" applyFont="1" applyFill="1" applyAlignment="1">
      <alignment vertical="center"/>
    </xf>
    <xf numFmtId="0" fontId="10" fillId="2" borderId="1" xfId="0" applyFont="1" applyFill="1" applyBorder="1" applyAlignment="1">
      <alignment vertical="center"/>
    </xf>
    <xf numFmtId="0" fontId="14" fillId="2" borderId="1" xfId="0" applyFont="1" applyFill="1" applyBorder="1" applyAlignment="1">
      <alignment horizontal="right" vertical="center" wrapText="1"/>
    </xf>
    <xf numFmtId="3" fontId="15" fillId="2" borderId="0" xfId="0" applyNumberFormat="1" applyFont="1" applyFill="1" applyAlignment="1">
      <alignment vertical="center"/>
    </xf>
    <xf numFmtId="3" fontId="16" fillId="2" borderId="0" xfId="0" applyNumberFormat="1" applyFont="1" applyFill="1" applyAlignment="1">
      <alignment vertical="center"/>
    </xf>
    <xf numFmtId="164" fontId="16" fillId="2" borderId="0" xfId="1" applyNumberFormat="1" applyFont="1" applyFill="1" applyAlignment="1">
      <alignment vertical="center"/>
    </xf>
    <xf numFmtId="0" fontId="10" fillId="2" borderId="2" xfId="0" applyFont="1" applyFill="1" applyBorder="1" applyAlignment="1">
      <alignment vertical="center"/>
    </xf>
    <xf numFmtId="3" fontId="15" fillId="2" borderId="2" xfId="0" applyNumberFormat="1" applyFont="1" applyFill="1" applyBorder="1" applyAlignment="1">
      <alignment vertical="center"/>
    </xf>
    <xf numFmtId="164" fontId="16" fillId="2" borderId="2" xfId="1" applyNumberFormat="1" applyFont="1" applyFill="1" applyBorder="1" applyAlignment="1">
      <alignment vertical="center"/>
    </xf>
    <xf numFmtId="164" fontId="16" fillId="2" borderId="2" xfId="1" applyNumberFormat="1" applyFont="1" applyFill="1" applyBorder="1" applyAlignment="1">
      <alignment horizontal="right" vertical="center"/>
    </xf>
    <xf numFmtId="0" fontId="16" fillId="2" borderId="0" xfId="0" applyFont="1" applyFill="1" applyBorder="1" applyAlignment="1">
      <alignment vertical="center"/>
    </xf>
    <xf numFmtId="0" fontId="16" fillId="2" borderId="0" xfId="0" applyFont="1" applyFill="1" applyAlignment="1">
      <alignment vertical="center"/>
    </xf>
    <xf numFmtId="164" fontId="16" fillId="2" borderId="0" xfId="1" applyNumberFormat="1" applyFont="1" applyFill="1" applyAlignment="1">
      <alignment horizontal="right" vertical="center"/>
    </xf>
    <xf numFmtId="3" fontId="15" fillId="2" borderId="0" xfId="0" applyNumberFormat="1" applyFont="1" applyFill="1" applyBorder="1" applyAlignment="1">
      <alignment vertical="center"/>
    </xf>
    <xf numFmtId="164" fontId="16" fillId="2" borderId="0" xfId="1" applyNumberFormat="1" applyFont="1" applyFill="1" applyBorder="1" applyAlignment="1">
      <alignment horizontal="right" vertical="center"/>
    </xf>
    <xf numFmtId="3" fontId="16" fillId="2" borderId="0" xfId="0" applyNumberFormat="1" applyFont="1" applyFill="1" applyBorder="1" applyAlignment="1">
      <alignment vertical="center"/>
    </xf>
    <xf numFmtId="164" fontId="16" fillId="2" borderId="0" xfId="1" applyNumberFormat="1" applyFont="1" applyFill="1" applyBorder="1" applyAlignment="1">
      <alignment vertical="center"/>
    </xf>
    <xf numFmtId="0" fontId="10" fillId="2" borderId="3" xfId="0" applyFont="1" applyFill="1" applyBorder="1" applyAlignment="1"/>
    <xf numFmtId="0" fontId="10" fillId="2" borderId="0" xfId="0" applyFont="1" applyFill="1" applyBorder="1" applyAlignment="1">
      <alignment horizontal="left"/>
    </xf>
    <xf numFmtId="9" fontId="16" fillId="2" borderId="0" xfId="1" applyFont="1" applyFill="1" applyAlignment="1">
      <alignment vertical="center"/>
    </xf>
    <xf numFmtId="9" fontId="16" fillId="2" borderId="2" xfId="1" applyFont="1" applyFill="1" applyBorder="1" applyAlignment="1">
      <alignment vertical="center"/>
    </xf>
    <xf numFmtId="0" fontId="10" fillId="2" borderId="0" xfId="0" applyFont="1" applyFill="1" applyAlignment="1">
      <alignment horizontal="left" vertical="center"/>
    </xf>
    <xf numFmtId="0" fontId="10" fillId="2" borderId="0" xfId="0" applyFont="1" applyFill="1" applyBorder="1" applyAlignment="1">
      <alignment vertical="center"/>
    </xf>
    <xf numFmtId="3" fontId="15" fillId="2" borderId="0" xfId="0" applyNumberFormat="1" applyFont="1" applyFill="1" applyAlignment="1">
      <alignment horizontal="right" vertical="center"/>
    </xf>
    <xf numFmtId="9" fontId="16" fillId="2" borderId="0" xfId="1" applyFont="1" applyFill="1" applyAlignment="1">
      <alignment horizontal="right" vertical="center"/>
    </xf>
    <xf numFmtId="3" fontId="15" fillId="2" borderId="2" xfId="0" applyNumberFormat="1" applyFont="1" applyFill="1" applyBorder="1" applyAlignment="1">
      <alignment horizontal="right" vertical="center"/>
    </xf>
    <xf numFmtId="9" fontId="16" fillId="2" borderId="2" xfId="1" applyFont="1" applyFill="1" applyBorder="1" applyAlignment="1">
      <alignment horizontal="right" vertical="center"/>
    </xf>
    <xf numFmtId="0" fontId="10" fillId="2" borderId="0" xfId="8" applyFont="1" applyFill="1" applyBorder="1" applyAlignment="1">
      <alignment vertical="center"/>
    </xf>
    <xf numFmtId="3" fontId="16" fillId="2" borderId="0" xfId="0" applyNumberFormat="1" applyFont="1" applyFill="1" applyBorder="1" applyAlignment="1">
      <alignment horizontal="right" vertical="center"/>
    </xf>
    <xf numFmtId="0" fontId="13" fillId="2" borderId="0" xfId="0" applyFont="1" applyFill="1" applyAlignment="1">
      <alignment vertical="center"/>
    </xf>
    <xf numFmtId="0" fontId="17" fillId="2" borderId="0" xfId="0" applyFont="1" applyFill="1" applyAlignment="1">
      <alignment vertical="center"/>
    </xf>
    <xf numFmtId="3" fontId="17" fillId="2" borderId="0" xfId="1" applyNumberFormat="1" applyFont="1" applyFill="1" applyBorder="1" applyAlignment="1">
      <alignment vertical="center"/>
    </xf>
    <xf numFmtId="0" fontId="12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3" fontId="19" fillId="2" borderId="0" xfId="0" applyNumberFormat="1" applyFont="1" applyFill="1" applyBorder="1" applyAlignment="1">
      <alignment vertical="center"/>
    </xf>
    <xf numFmtId="0" fontId="18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left" vertical="center"/>
    </xf>
    <xf numFmtId="0" fontId="0" fillId="2" borderId="0" xfId="0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0" fillId="2" borderId="0" xfId="0" applyFill="1" applyBorder="1" applyAlignment="1">
      <alignment horizontal="left" vertical="center"/>
    </xf>
    <xf numFmtId="0" fontId="20" fillId="2" borderId="0" xfId="0" applyFont="1" applyFill="1" applyAlignment="1">
      <alignment vertical="center"/>
    </xf>
    <xf numFmtId="0" fontId="21" fillId="2" borderId="0" xfId="0" applyFont="1" applyFill="1" applyBorder="1" applyAlignment="1">
      <alignment vertical="center"/>
    </xf>
    <xf numFmtId="0" fontId="18" fillId="2" borderId="0" xfId="0" applyFont="1" applyFill="1" applyBorder="1" applyAlignment="1">
      <alignment horizontal="left" vertical="center"/>
    </xf>
    <xf numFmtId="0" fontId="9" fillId="2" borderId="0" xfId="8" applyFont="1" applyFill="1" applyBorder="1" applyAlignment="1">
      <alignment horizontal="left" vertical="top"/>
    </xf>
    <xf numFmtId="3" fontId="15" fillId="2" borderId="3" xfId="0" applyNumberFormat="1" applyFont="1" applyFill="1" applyBorder="1" applyAlignment="1">
      <alignment vertical="center"/>
    </xf>
    <xf numFmtId="3" fontId="16" fillId="2" borderId="3" xfId="0" applyNumberFormat="1" applyFont="1" applyFill="1" applyBorder="1" applyAlignment="1">
      <alignment vertical="center"/>
    </xf>
    <xf numFmtId="164" fontId="16" fillId="2" borderId="3" xfId="1" applyNumberFormat="1" applyFont="1" applyFill="1" applyBorder="1" applyAlignment="1">
      <alignment vertical="center"/>
    </xf>
    <xf numFmtId="0" fontId="9" fillId="2" borderId="2" xfId="8" applyFont="1" applyFill="1" applyBorder="1" applyAlignment="1">
      <alignment vertical="top"/>
    </xf>
    <xf numFmtId="3" fontId="16" fillId="2" borderId="2" xfId="0" applyNumberFormat="1" applyFont="1" applyFill="1" applyBorder="1" applyAlignment="1">
      <alignment vertical="center"/>
    </xf>
    <xf numFmtId="0" fontId="23" fillId="4" borderId="0" xfId="0" applyFont="1" applyFill="1" applyBorder="1" applyAlignment="1">
      <alignment horizontal="left" vertical="center" indent="1"/>
    </xf>
    <xf numFmtId="0" fontId="12" fillId="4" borderId="0" xfId="0" applyFont="1" applyFill="1" applyBorder="1" applyAlignment="1">
      <alignment horizontal="left" vertical="center" indent="1"/>
    </xf>
    <xf numFmtId="0" fontId="12" fillId="4" borderId="0" xfId="0" applyFont="1" applyFill="1" applyBorder="1" applyAlignment="1">
      <alignment vertical="center"/>
    </xf>
    <xf numFmtId="0" fontId="11" fillId="4" borderId="0" xfId="0" applyFont="1" applyFill="1" applyBorder="1" applyAlignment="1">
      <alignment horizontal="left" vertical="center" indent="1"/>
    </xf>
    <xf numFmtId="49" fontId="12" fillId="4" borderId="0" xfId="0" applyNumberFormat="1" applyFont="1" applyFill="1" applyBorder="1" applyAlignment="1">
      <alignment horizontal="left" vertical="center" indent="1"/>
    </xf>
    <xf numFmtId="49" fontId="12" fillId="4" borderId="0" xfId="0" applyNumberFormat="1" applyFont="1" applyFill="1" applyBorder="1" applyAlignment="1">
      <alignment vertical="center"/>
    </xf>
    <xf numFmtId="0" fontId="18" fillId="4" borderId="0" xfId="0" applyFont="1" applyFill="1" applyBorder="1" applyAlignment="1">
      <alignment vertical="center"/>
    </xf>
    <xf numFmtId="0" fontId="21" fillId="4" borderId="0" xfId="0" applyFont="1" applyFill="1" applyBorder="1" applyAlignment="1">
      <alignment horizontal="left" vertical="center" indent="1"/>
    </xf>
    <xf numFmtId="0" fontId="22" fillId="4" borderId="0" xfId="0" applyFont="1" applyFill="1" applyBorder="1" applyAlignment="1">
      <alignment horizontal="left" vertical="center" indent="1"/>
    </xf>
    <xf numFmtId="0" fontId="18" fillId="4" borderId="0" xfId="0" applyFont="1" applyFill="1" applyBorder="1" applyAlignment="1">
      <alignment horizontal="left" vertical="center" indent="1"/>
    </xf>
    <xf numFmtId="0" fontId="21" fillId="4" borderId="0" xfId="0" applyFont="1" applyFill="1" applyBorder="1" applyAlignment="1">
      <alignment horizontal="left" vertical="center" indent="2"/>
    </xf>
    <xf numFmtId="0" fontId="22" fillId="4" borderId="0" xfId="0" applyFont="1" applyFill="1" applyBorder="1" applyAlignment="1">
      <alignment horizontal="left" vertical="center" indent="2"/>
    </xf>
    <xf numFmtId="0" fontId="18" fillId="4" borderId="0" xfId="0" applyFont="1" applyFill="1" applyBorder="1" applyAlignment="1">
      <alignment vertical="center" wrapText="1"/>
    </xf>
    <xf numFmtId="0" fontId="18" fillId="4" borderId="0" xfId="0" applyFont="1" applyFill="1" applyBorder="1" applyAlignment="1">
      <alignment horizontal="left" vertical="center" indent="3"/>
    </xf>
    <xf numFmtId="0" fontId="16" fillId="2" borderId="0" xfId="8" applyFont="1" applyFill="1" applyAlignment="1">
      <alignment vertical="center"/>
    </xf>
    <xf numFmtId="0" fontId="15" fillId="2" borderId="0" xfId="8" applyFont="1" applyFill="1" applyAlignment="1">
      <alignment vertical="top"/>
    </xf>
    <xf numFmtId="0" fontId="16" fillId="2" borderId="2" xfId="0" applyFont="1" applyFill="1" applyBorder="1" applyAlignment="1">
      <alignment vertical="top"/>
    </xf>
    <xf numFmtId="0" fontId="16" fillId="2" borderId="0" xfId="0" applyFont="1" applyFill="1" applyAlignment="1">
      <alignment vertical="top"/>
    </xf>
    <xf numFmtId="0" fontId="16" fillId="2" borderId="0" xfId="0" applyFont="1" applyFill="1" applyBorder="1" applyAlignment="1">
      <alignment vertical="top"/>
    </xf>
    <xf numFmtId="0" fontId="16" fillId="2" borderId="1" xfId="0" applyFont="1" applyFill="1" applyBorder="1" applyAlignment="1">
      <alignment vertical="center"/>
    </xf>
    <xf numFmtId="0" fontId="15" fillId="2" borderId="1" xfId="0" applyFont="1" applyFill="1" applyBorder="1" applyAlignment="1">
      <alignment horizontal="right" vertical="center" wrapText="1"/>
    </xf>
    <xf numFmtId="0" fontId="24" fillId="2" borderId="1" xfId="0" applyFont="1" applyFill="1" applyBorder="1" applyAlignment="1">
      <alignment horizontal="right" vertical="center" wrapText="1"/>
    </xf>
    <xf numFmtId="0" fontId="24" fillId="2" borderId="0" xfId="0" applyFont="1" applyFill="1" applyAlignment="1">
      <alignment vertical="center"/>
    </xf>
    <xf numFmtId="0" fontId="16" fillId="2" borderId="2" xfId="0" applyFont="1" applyFill="1" applyBorder="1" applyAlignment="1">
      <alignment vertical="center"/>
    </xf>
    <xf numFmtId="0" fontId="16" fillId="2" borderId="3" xfId="0" applyFont="1" applyFill="1" applyBorder="1"/>
    <xf numFmtId="0" fontId="16" fillId="2" borderId="3" xfId="0" applyFont="1" applyFill="1" applyBorder="1" applyAlignment="1">
      <alignment vertical="center"/>
    </xf>
    <xf numFmtId="0" fontId="16" fillId="2" borderId="0" xfId="0" applyFont="1" applyFill="1" applyAlignment="1">
      <alignment horizontal="left" vertical="center"/>
    </xf>
    <xf numFmtId="3" fontId="16" fillId="2" borderId="0" xfId="0" applyNumberFormat="1" applyFont="1" applyFill="1" applyAlignment="1">
      <alignment horizontal="right" vertical="center"/>
    </xf>
    <xf numFmtId="3" fontId="16" fillId="2" borderId="2" xfId="0" applyNumberFormat="1" applyFont="1" applyFill="1" applyBorder="1" applyAlignment="1">
      <alignment horizontal="right" vertical="center"/>
    </xf>
    <xf numFmtId="0" fontId="15" fillId="2" borderId="1" xfId="0" applyFont="1" applyFill="1" applyBorder="1" applyAlignment="1">
      <alignment horizontal="right" vertical="center"/>
    </xf>
    <xf numFmtId="0" fontId="16" fillId="2" borderId="0" xfId="0" applyFont="1" applyFill="1" applyAlignment="1">
      <alignment horizontal="right" vertical="center" wrapText="1"/>
    </xf>
    <xf numFmtId="0" fontId="15" fillId="2" borderId="2" xfId="0" applyFont="1" applyFill="1" applyBorder="1" applyAlignment="1">
      <alignment vertical="center"/>
    </xf>
    <xf numFmtId="164" fontId="15" fillId="2" borderId="2" xfId="1" applyNumberFormat="1" applyFont="1" applyFill="1" applyBorder="1" applyAlignment="1">
      <alignment horizontal="right" vertical="center"/>
    </xf>
    <xf numFmtId="164" fontId="15" fillId="2" borderId="0" xfId="1" applyNumberFormat="1" applyFont="1" applyFill="1" applyBorder="1" applyAlignment="1">
      <alignment horizontal="right" vertical="center"/>
    </xf>
    <xf numFmtId="0" fontId="16" fillId="2" borderId="0" xfId="0" applyFont="1" applyFill="1" applyBorder="1"/>
    <xf numFmtId="0" fontId="16" fillId="2" borderId="0" xfId="0" applyFont="1" applyFill="1" applyAlignment="1">
      <alignment horizontal="right" vertical="center"/>
    </xf>
    <xf numFmtId="0" fontId="15" fillId="2" borderId="0" xfId="0" applyFont="1" applyFill="1" applyBorder="1" applyAlignment="1">
      <alignment horizontal="right" vertical="center" wrapText="1"/>
    </xf>
    <xf numFmtId="0" fontId="24" fillId="2" borderId="0" xfId="0" applyFont="1" applyFill="1" applyBorder="1" applyAlignment="1">
      <alignment horizontal="right" vertical="center" wrapText="1"/>
    </xf>
    <xf numFmtId="0" fontId="16" fillId="2" borderId="0" xfId="8" applyFont="1" applyFill="1" applyBorder="1" applyAlignment="1">
      <alignment vertical="center"/>
    </xf>
    <xf numFmtId="0" fontId="16" fillId="2" borderId="0" xfId="0" applyFont="1" applyFill="1" applyBorder="1" applyAlignment="1">
      <alignment horizontal="left" vertical="center"/>
    </xf>
    <xf numFmtId="9" fontId="17" fillId="2" borderId="0" xfId="1" applyFont="1" applyFill="1" applyBorder="1" applyAlignment="1">
      <alignment vertical="center"/>
    </xf>
    <xf numFmtId="164" fontId="16" fillId="2" borderId="3" xfId="1" applyNumberFormat="1" applyFont="1" applyFill="1" applyBorder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5" fillId="2" borderId="0" xfId="0" applyFont="1" applyFill="1" applyAlignment="1">
      <alignment vertical="center"/>
    </xf>
    <xf numFmtId="0" fontId="26" fillId="2" borderId="2" xfId="0" applyFont="1" applyFill="1" applyBorder="1" applyAlignment="1">
      <alignment vertical="center"/>
    </xf>
    <xf numFmtId="0" fontId="27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vertical="top"/>
    </xf>
    <xf numFmtId="0" fontId="27" fillId="2" borderId="0" xfId="0" applyFont="1" applyFill="1" applyBorder="1" applyAlignment="1">
      <alignment horizontal="right" vertical="center"/>
    </xf>
    <xf numFmtId="3" fontId="27" fillId="2" borderId="0" xfId="0" applyNumberFormat="1" applyFont="1" applyFill="1" applyBorder="1" applyAlignment="1">
      <alignment vertical="center"/>
    </xf>
    <xf numFmtId="0" fontId="27" fillId="2" borderId="0" xfId="0" applyFont="1" applyFill="1" applyAlignment="1">
      <alignment horizontal="right" vertical="center"/>
    </xf>
    <xf numFmtId="3" fontId="27" fillId="2" borderId="0" xfId="0" applyNumberFormat="1" applyFont="1" applyFill="1" applyAlignment="1">
      <alignment horizontal="right" vertical="center"/>
    </xf>
    <xf numFmtId="0" fontId="27" fillId="2" borderId="0" xfId="0" applyFont="1" applyFill="1" applyBorder="1"/>
    <xf numFmtId="164" fontId="27" fillId="2" borderId="0" xfId="1" applyNumberFormat="1" applyFont="1" applyFill="1" applyBorder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top"/>
    </xf>
    <xf numFmtId="0" fontId="28" fillId="2" borderId="0" xfId="0" applyFont="1" applyFill="1" applyAlignment="1">
      <alignment vertical="center"/>
    </xf>
    <xf numFmtId="0" fontId="28" fillId="2" borderId="0" xfId="0" applyFont="1" applyFill="1" applyBorder="1" applyAlignment="1">
      <alignment vertical="center"/>
    </xf>
    <xf numFmtId="0" fontId="27" fillId="2" borderId="0" xfId="0" applyFont="1" applyFill="1" applyAlignment="1">
      <alignment horizontal="left" vertical="center"/>
    </xf>
    <xf numFmtId="3" fontId="28" fillId="2" borderId="0" xfId="1" applyNumberFormat="1" applyFont="1" applyFill="1" applyBorder="1" applyAlignment="1">
      <alignment vertical="center"/>
    </xf>
    <xf numFmtId="3" fontId="29" fillId="2" borderId="0" xfId="0" applyNumberFormat="1" applyFont="1" applyFill="1" applyBorder="1" applyAlignment="1">
      <alignment vertical="center"/>
    </xf>
    <xf numFmtId="0" fontId="27" fillId="2" borderId="0" xfId="0" applyFont="1" applyFill="1" applyBorder="1" applyAlignment="1">
      <alignment horizontal="left" vertical="center"/>
    </xf>
    <xf numFmtId="10" fontId="16" fillId="2" borderId="0" xfId="1" applyNumberFormat="1" applyFont="1" applyFill="1" applyAlignment="1">
      <alignment horizontal="right" vertical="center"/>
    </xf>
    <xf numFmtId="164" fontId="27" fillId="2" borderId="0" xfId="1" applyNumberFormat="1" applyFont="1" applyFill="1" applyBorder="1" applyAlignment="1">
      <alignment horizontal="right" vertical="center"/>
    </xf>
    <xf numFmtId="3" fontId="28" fillId="2" borderId="0" xfId="0" applyNumberFormat="1" applyFont="1" applyFill="1" applyBorder="1" applyAlignment="1">
      <alignment vertical="center"/>
    </xf>
    <xf numFmtId="3" fontId="27" fillId="2" borderId="0" xfId="0" applyNumberFormat="1" applyFont="1" applyFill="1" applyAlignment="1">
      <alignment vertical="center"/>
    </xf>
    <xf numFmtId="3" fontId="10" fillId="2" borderId="0" xfId="0" applyNumberFormat="1" applyFont="1" applyFill="1" applyAlignment="1">
      <alignment horizontal="right" vertical="center"/>
    </xf>
    <xf numFmtId="164" fontId="10" fillId="2" borderId="0" xfId="1" applyNumberFormat="1" applyFont="1" applyFill="1" applyBorder="1" applyAlignment="1">
      <alignment horizontal="right" vertical="center"/>
    </xf>
    <xf numFmtId="10" fontId="16" fillId="2" borderId="2" xfId="1" applyNumberFormat="1" applyFont="1" applyFill="1" applyBorder="1" applyAlignment="1">
      <alignment horizontal="right" vertical="center"/>
    </xf>
    <xf numFmtId="165" fontId="16" fillId="2" borderId="0" xfId="1" applyNumberFormat="1" applyFont="1" applyFill="1" applyAlignment="1">
      <alignment horizontal="right" vertical="center"/>
    </xf>
    <xf numFmtId="10" fontId="16" fillId="2" borderId="0" xfId="1" applyNumberFormat="1" applyFont="1" applyFill="1" applyAlignment="1">
      <alignment vertical="center"/>
    </xf>
    <xf numFmtId="10" fontId="16" fillId="2" borderId="2" xfId="1" applyNumberFormat="1" applyFont="1" applyFill="1" applyBorder="1" applyAlignment="1">
      <alignment vertical="center"/>
    </xf>
    <xf numFmtId="0" fontId="30" fillId="2" borderId="0" xfId="0" applyFont="1" applyFill="1" applyBorder="1" applyAlignment="1">
      <alignment vertical="center"/>
    </xf>
    <xf numFmtId="3" fontId="27" fillId="2" borderId="0" xfId="0" applyNumberFormat="1" applyFont="1" applyFill="1" applyBorder="1" applyAlignment="1">
      <alignment horizontal="right" vertical="center"/>
    </xf>
    <xf numFmtId="0" fontId="31" fillId="5" borderId="0" xfId="0" applyFont="1" applyFill="1" applyAlignment="1">
      <alignment vertical="center"/>
    </xf>
    <xf numFmtId="0" fontId="32" fillId="6" borderId="0" xfId="0" applyFont="1" applyFill="1" applyAlignment="1">
      <alignment horizontal="left" vertical="center" indent="2"/>
    </xf>
    <xf numFmtId="0" fontId="31" fillId="6" borderId="0" xfId="0" applyFont="1" applyFill="1" applyAlignment="1">
      <alignment horizontal="left" vertical="center" indent="2"/>
    </xf>
    <xf numFmtId="0" fontId="31" fillId="6" borderId="0" xfId="0" applyFont="1" applyFill="1" applyAlignment="1">
      <alignment vertical="center"/>
    </xf>
    <xf numFmtId="0" fontId="33" fillId="6" borderId="0" xfId="0" applyFont="1" applyFill="1" applyAlignment="1">
      <alignment horizontal="left" vertical="center" indent="2"/>
    </xf>
    <xf numFmtId="0" fontId="34" fillId="5" borderId="0" xfId="0" applyFont="1" applyFill="1" applyAlignment="1">
      <alignment vertical="center"/>
    </xf>
    <xf numFmtId="49" fontId="31" fillId="6" borderId="0" xfId="0" applyNumberFormat="1" applyFont="1" applyFill="1" applyAlignment="1">
      <alignment horizontal="left" vertical="center" indent="2"/>
    </xf>
    <xf numFmtId="49" fontId="31" fillId="5" borderId="0" xfId="0" applyNumberFormat="1" applyFont="1" applyFill="1" applyAlignment="1">
      <alignment vertical="center"/>
    </xf>
    <xf numFmtId="0" fontId="34" fillId="6" borderId="0" xfId="0" applyFont="1" applyFill="1" applyAlignment="1">
      <alignment vertical="center"/>
    </xf>
    <xf numFmtId="49" fontId="33" fillId="6" borderId="0" xfId="0" applyNumberFormat="1" applyFont="1" applyFill="1" applyAlignment="1">
      <alignment horizontal="left" vertical="center" indent="2"/>
    </xf>
    <xf numFmtId="0" fontId="35" fillId="6" borderId="0" xfId="0" applyFont="1" applyFill="1" applyAlignment="1">
      <alignment horizontal="right" vertical="center" indent="2"/>
    </xf>
    <xf numFmtId="0" fontId="18" fillId="4" borderId="0" xfId="0" applyFont="1" applyFill="1" applyAlignment="1">
      <alignment vertical="center"/>
    </xf>
    <xf numFmtId="0" fontId="12" fillId="4" borderId="0" xfId="0" applyFont="1" applyFill="1" applyAlignment="1">
      <alignment vertical="center"/>
    </xf>
    <xf numFmtId="0" fontId="37" fillId="4" borderId="4" xfId="0" applyFont="1" applyFill="1" applyBorder="1" applyAlignment="1">
      <alignment horizontal="center" vertical="center" wrapText="1"/>
    </xf>
    <xf numFmtId="0" fontId="37" fillId="4" borderId="5" xfId="0" applyFont="1" applyFill="1" applyBorder="1" applyAlignment="1">
      <alignment horizontal="center" vertical="center" wrapText="1"/>
    </xf>
    <xf numFmtId="0" fontId="37" fillId="4" borderId="6" xfId="0" applyFont="1" applyFill="1" applyBorder="1" applyAlignment="1">
      <alignment horizontal="center" vertical="center" wrapText="1"/>
    </xf>
    <xf numFmtId="0" fontId="37" fillId="4" borderId="7" xfId="0" applyFont="1" applyFill="1" applyBorder="1" applyAlignment="1">
      <alignment horizontal="center" vertical="center" wrapText="1"/>
    </xf>
    <xf numFmtId="0" fontId="37" fillId="4" borderId="0" xfId="0" applyFont="1" applyFill="1" applyBorder="1" applyAlignment="1">
      <alignment horizontal="center" vertical="center" wrapText="1"/>
    </xf>
    <xf numFmtId="0" fontId="37" fillId="4" borderId="8" xfId="0" applyFont="1" applyFill="1" applyBorder="1" applyAlignment="1">
      <alignment horizontal="center" vertical="center" wrapText="1"/>
    </xf>
    <xf numFmtId="0" fontId="36" fillId="4" borderId="9" xfId="0" applyFont="1" applyFill="1" applyBorder="1" applyAlignment="1">
      <alignment horizontal="center" vertical="top"/>
    </xf>
    <xf numFmtId="0" fontId="36" fillId="4" borderId="10" xfId="0" applyFont="1" applyFill="1" applyBorder="1" applyAlignment="1">
      <alignment horizontal="center" vertical="top"/>
    </xf>
    <xf numFmtId="0" fontId="36" fillId="4" borderId="11" xfId="0" applyFont="1" applyFill="1" applyBorder="1" applyAlignment="1">
      <alignment horizontal="center" vertical="top"/>
    </xf>
    <xf numFmtId="0" fontId="8" fillId="3" borderId="0" xfId="0" applyFont="1" applyFill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6" fillId="2" borderId="2" xfId="0" applyFont="1" applyFill="1" applyBorder="1" applyAlignment="1">
      <alignment horizontal="left" vertical="center"/>
    </xf>
    <xf numFmtId="0" fontId="15" fillId="2" borderId="3" xfId="8" applyFont="1" applyFill="1" applyBorder="1" applyAlignment="1">
      <alignment horizontal="center" vertical="center"/>
    </xf>
    <xf numFmtId="0" fontId="15" fillId="2" borderId="2" xfId="8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3" fontId="16" fillId="2" borderId="1" xfId="0" applyNumberFormat="1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left"/>
    </xf>
    <xf numFmtId="0" fontId="10" fillId="2" borderId="3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8" applyFont="1" applyFill="1" applyBorder="1" applyAlignment="1">
      <alignment horizontal="left" vertical="top"/>
    </xf>
    <xf numFmtId="0" fontId="9" fillId="2" borderId="1" xfId="0" applyFont="1" applyFill="1" applyBorder="1" applyAlignment="1">
      <alignment horizontal="center" vertical="center" wrapText="1"/>
    </xf>
    <xf numFmtId="0" fontId="9" fillId="2" borderId="0" xfId="8" applyFont="1" applyFill="1" applyBorder="1" applyAlignment="1">
      <alignment horizontal="left" vertical="top"/>
    </xf>
    <xf numFmtId="0" fontId="9" fillId="2" borderId="3" xfId="8" applyFont="1" applyFill="1" applyBorder="1" applyAlignment="1">
      <alignment horizontal="center" vertical="center"/>
    </xf>
    <xf numFmtId="0" fontId="9" fillId="2" borderId="2" xfId="8" applyFont="1" applyFill="1" applyBorder="1" applyAlignment="1">
      <alignment horizontal="center" vertical="center"/>
    </xf>
    <xf numFmtId="0" fontId="9" fillId="2" borderId="0" xfId="8" applyFont="1" applyFill="1" applyAlignment="1">
      <alignment horizontal="left" vertical="top"/>
    </xf>
    <xf numFmtId="0" fontId="9" fillId="2" borderId="3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left"/>
    </xf>
    <xf numFmtId="0" fontId="16" fillId="2" borderId="3" xfId="0" applyFont="1" applyFill="1" applyBorder="1" applyAlignment="1">
      <alignment horizontal="left" vertical="center" wrapText="1"/>
    </xf>
    <xf numFmtId="0" fontId="16" fillId="2" borderId="2" xfId="0" applyFont="1" applyFill="1" applyBorder="1" applyAlignment="1">
      <alignment horizontal="left" vertical="center" wrapText="1"/>
    </xf>
    <xf numFmtId="0" fontId="10" fillId="2" borderId="3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left" vertical="center" wrapText="1"/>
    </xf>
  </cellXfs>
  <cellStyles count="74">
    <cellStyle name="Collegamento ipertestuale" xfId="10" builtinId="8" hidden="1"/>
    <cellStyle name="Collegamento ipertestuale" xfId="12" builtinId="8" hidden="1"/>
    <cellStyle name="Collegamento ipertestuale" xfId="14" builtinId="8" hidden="1"/>
    <cellStyle name="Collegamento ipertestuale" xfId="16" builtinId="8" hidden="1"/>
    <cellStyle name="Collegamento ipertestuale" xfId="18" builtinId="8" hidden="1"/>
    <cellStyle name="Collegamento ipertestuale" xfId="20" builtinId="8" hidden="1"/>
    <cellStyle name="Collegamento ipertestuale" xfId="22" builtinId="8" hidden="1"/>
    <cellStyle name="Collegamento ipertestuale" xfId="24" builtinId="8" hidden="1"/>
    <cellStyle name="Collegamento ipertestuale" xfId="26" builtinId="8" hidden="1"/>
    <cellStyle name="Collegamento ipertestuale" xfId="28" builtinId="8" hidden="1"/>
    <cellStyle name="Collegamento ipertestuale" xfId="30" builtinId="8" hidden="1"/>
    <cellStyle name="Collegamento ipertestuale" xfId="32" builtinId="8" hidden="1"/>
    <cellStyle name="Collegamento ipertestuale" xfId="34" builtinId="8" hidden="1"/>
    <cellStyle name="Collegamento ipertestuale" xfId="36" builtinId="8" hidden="1"/>
    <cellStyle name="Collegamento ipertestuale" xfId="38" builtinId="8" hidden="1"/>
    <cellStyle name="Collegamento ipertestuale" xfId="40" builtinId="8" hidden="1"/>
    <cellStyle name="Collegamento ipertestuale" xfId="42" builtinId="8" hidden="1"/>
    <cellStyle name="Collegamento ipertestuale" xfId="44" builtinId="8" hidden="1"/>
    <cellStyle name="Collegamento ipertestuale" xfId="46" builtinId="8" hidden="1"/>
    <cellStyle name="Collegamento ipertestuale" xfId="48" builtinId="8" hidden="1"/>
    <cellStyle name="Collegamento ipertestuale" xfId="50" builtinId="8" hidden="1"/>
    <cellStyle name="Collegamento ipertestuale" xfId="52" builtinId="8" hidden="1"/>
    <cellStyle name="Collegamento ipertestuale" xfId="54" builtinId="8" hidden="1"/>
    <cellStyle name="Collegamento ipertestuale" xfId="56" builtinId="8" hidden="1"/>
    <cellStyle name="Collegamento ipertestuale" xfId="58" builtinId="8" hidden="1"/>
    <cellStyle name="Collegamento ipertestuale" xfId="60" builtinId="8" hidden="1"/>
    <cellStyle name="Collegamento ipertestuale" xfId="62" builtinId="8" hidden="1"/>
    <cellStyle name="Collegamento ipertestuale" xfId="64" builtinId="8" hidden="1"/>
    <cellStyle name="Collegamento ipertestuale" xfId="66" builtinId="8" hidden="1"/>
    <cellStyle name="Collegamento ipertestuale" xfId="68" builtinId="8" hidden="1"/>
    <cellStyle name="Collegamento ipertestuale" xfId="70" builtinId="8" hidden="1"/>
    <cellStyle name="Collegamento ipertestuale" xfId="72" builtinId="8" hidden="1"/>
    <cellStyle name="Collegamento ipertestuale visitato" xfId="11" builtinId="9" hidden="1"/>
    <cellStyle name="Collegamento ipertestuale visitato" xfId="13" builtinId="9" hidden="1"/>
    <cellStyle name="Collegamento ipertestuale visitato" xfId="15" builtinId="9" hidden="1"/>
    <cellStyle name="Collegamento ipertestuale visitato" xfId="17" builtinId="9" hidden="1"/>
    <cellStyle name="Collegamento ipertestuale visitato" xfId="19" builtinId="9" hidden="1"/>
    <cellStyle name="Collegamento ipertestuale visitato" xfId="21" builtinId="9" hidden="1"/>
    <cellStyle name="Collegamento ipertestuale visitato" xfId="23" builtinId="9" hidden="1"/>
    <cellStyle name="Collegamento ipertestuale visitato" xfId="25" builtinId="9" hidden="1"/>
    <cellStyle name="Collegamento ipertestuale visitato" xfId="27" builtinId="9" hidden="1"/>
    <cellStyle name="Collegamento ipertestuale visitato" xfId="29" builtinId="9" hidden="1"/>
    <cellStyle name="Collegamento ipertestuale visitato" xfId="31" builtinId="9" hidden="1"/>
    <cellStyle name="Collegamento ipertestuale visitato" xfId="33" builtinId="9" hidden="1"/>
    <cellStyle name="Collegamento ipertestuale visitato" xfId="35" builtinId="9" hidden="1"/>
    <cellStyle name="Collegamento ipertestuale visitato" xfId="37" builtinId="9" hidden="1"/>
    <cellStyle name="Collegamento ipertestuale visitato" xfId="39" builtinId="9" hidden="1"/>
    <cellStyle name="Collegamento ipertestuale visitato" xfId="41" builtinId="9" hidden="1"/>
    <cellStyle name="Collegamento ipertestuale visitato" xfId="43" builtinId="9" hidden="1"/>
    <cellStyle name="Collegamento ipertestuale visitato" xfId="45" builtinId="9" hidden="1"/>
    <cellStyle name="Collegamento ipertestuale visitato" xfId="47" builtinId="9" hidden="1"/>
    <cellStyle name="Collegamento ipertestuale visitato" xfId="49" builtinId="9" hidden="1"/>
    <cellStyle name="Collegamento ipertestuale visitato" xfId="51" builtinId="9" hidden="1"/>
    <cellStyle name="Collegamento ipertestuale visitato" xfId="53" builtinId="9" hidden="1"/>
    <cellStyle name="Collegamento ipertestuale visitato" xfId="55" builtinId="9" hidden="1"/>
    <cellStyle name="Collegamento ipertestuale visitato" xfId="57" builtinId="9" hidden="1"/>
    <cellStyle name="Collegamento ipertestuale visitato" xfId="59" builtinId="9" hidden="1"/>
    <cellStyle name="Collegamento ipertestuale visitato" xfId="61" builtinId="9" hidden="1"/>
    <cellStyle name="Collegamento ipertestuale visitato" xfId="63" builtinId="9" hidden="1"/>
    <cellStyle name="Collegamento ipertestuale visitato" xfId="65" builtinId="9" hidden="1"/>
    <cellStyle name="Collegamento ipertestuale visitato" xfId="67" builtinId="9" hidden="1"/>
    <cellStyle name="Collegamento ipertestuale visitato" xfId="69" builtinId="9" hidden="1"/>
    <cellStyle name="Collegamento ipertestuale visitato" xfId="71" builtinId="9" hidden="1"/>
    <cellStyle name="Collegamento ipertestuale visitato" xfId="73" builtinId="9" hidden="1"/>
    <cellStyle name="Normale" xfId="0" builtinId="0"/>
    <cellStyle name="Normale 2" xfId="4" xr:uid="{00000000-0005-0000-0000-000041000000}"/>
    <cellStyle name="Normale 2 2" xfId="9" xr:uid="{00000000-0005-0000-0000-000042000000}"/>
    <cellStyle name="Normale 3" xfId="5" xr:uid="{00000000-0005-0000-0000-000043000000}"/>
    <cellStyle name="Normale 4" xfId="7" xr:uid="{00000000-0005-0000-0000-000044000000}"/>
    <cellStyle name="Normale 5" xfId="2" xr:uid="{00000000-0005-0000-0000-000045000000}"/>
    <cellStyle name="Normale 6" xfId="8" xr:uid="{00000000-0005-0000-0000-000046000000}"/>
    <cellStyle name="Percentuale" xfId="1" builtinId="5"/>
    <cellStyle name="Percentuale 2" xfId="6" xr:uid="{00000000-0005-0000-0000-000048000000}"/>
    <cellStyle name="Percentuale 3" xfId="3" xr:uid="{00000000-0005-0000-0000-000049000000}"/>
  </cellStyles>
  <dxfs count="0"/>
  <tableStyles count="0" defaultTableStyle="TableStyleMedium9" defaultPivotStyle="PivotStyleLight16"/>
  <colors>
    <mruColors>
      <color rgb="FFFFCCFF"/>
      <color rgb="FF3BFFDE"/>
      <color rgb="FFE6D7C0"/>
      <color rgb="FF66CCFF"/>
      <color rgb="FF99CCFF"/>
      <color rgb="FF0000CC"/>
      <color rgb="FFFCE014"/>
      <color rgb="FFFFCCCC"/>
      <color rgb="FFFF99CC"/>
      <color rgb="FF99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3297087864016996"/>
          <c:y val="0.3192563429571304"/>
          <c:w val="0.52982543848685582"/>
          <c:h val="0.57949657334499849"/>
        </c:manualLayout>
      </c:layout>
      <c:pieChart>
        <c:varyColors val="1"/>
        <c:ser>
          <c:idx val="0"/>
          <c:order val="0"/>
          <c:tx>
            <c:strRef>
              <c:f>'1. Macrosettori'!$V$10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D07-4F2C-8B4F-05623D08AF3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D07-4F2C-8B4F-05623D08AF3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D07-4F2C-8B4F-05623D08AF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D07-4F2C-8B4F-05623D08AF3D}"/>
              </c:ext>
            </c:extLst>
          </c:dPt>
          <c:dLbls>
            <c:dLbl>
              <c:idx val="0"/>
              <c:layout>
                <c:manualLayout>
                  <c:x val="-9.5810576869381735E-3"/>
                  <c:y val="7.301509186351706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07-4F2C-8B4F-05623D08AF3D}"/>
                </c:ext>
              </c:extLst>
            </c:dLbl>
            <c:dLbl>
              <c:idx val="1"/>
              <c:layout>
                <c:manualLayout>
                  <c:x val="6.3986150667335751E-3"/>
                  <c:y val="4.9087516404199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07-4F2C-8B4F-05623D08AF3D}"/>
                </c:ext>
              </c:extLst>
            </c:dLbl>
            <c:dLbl>
              <c:idx val="2"/>
              <c:layout>
                <c:manualLayout>
                  <c:x val="-5.1519517507120118E-3"/>
                  <c:y val="-5.069840879265101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07-4F2C-8B4F-05623D08AF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07-4F2C-8B4F-05623D08AF3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 Macrosettori'!$W$9:$Z$9</c:f>
              <c:strCache>
                <c:ptCount val="4"/>
                <c:pt idx="0">
                  <c:v>Agricoltura</c:v>
                </c:pt>
                <c:pt idx="1">
                  <c:v>Industria</c:v>
                </c:pt>
                <c:pt idx="2">
                  <c:v>Servizi</c:v>
                </c:pt>
                <c:pt idx="3">
                  <c:v>Altro</c:v>
                </c:pt>
              </c:strCache>
            </c:strRef>
          </c:cat>
          <c:val>
            <c:numRef>
              <c:f>'1. Macrosettori'!$W$10:$Z$10</c:f>
              <c:numCache>
                <c:formatCode>#,##0</c:formatCode>
                <c:ptCount val="4"/>
                <c:pt idx="0">
                  <c:v>4120</c:v>
                </c:pt>
                <c:pt idx="1">
                  <c:v>18305</c:v>
                </c:pt>
                <c:pt idx="2">
                  <c:v>51277</c:v>
                </c:pt>
                <c:pt idx="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07-4F2C-8B4F-05623D08A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4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Settori'!$B$60</c:f>
              <c:strCache>
                <c:ptCount val="1"/>
                <c:pt idx="0">
                  <c:v>Commercio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Settori'!$C$59:$G$59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Settori'!$C$60:$G$60</c:f>
              <c:numCache>
                <c:formatCode>#,##0</c:formatCode>
                <c:ptCount val="5"/>
                <c:pt idx="0">
                  <c:v>100</c:v>
                </c:pt>
                <c:pt idx="1">
                  <c:v>115.1722358405367</c:v>
                </c:pt>
                <c:pt idx="2">
                  <c:v>115.22384208489227</c:v>
                </c:pt>
                <c:pt idx="3">
                  <c:v>100.82569990968908</c:v>
                </c:pt>
                <c:pt idx="4">
                  <c:v>77.125532189394917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1A8-4841-993A-5B957A72B789}"/>
            </c:ext>
          </c:extLst>
        </c:ser>
        <c:ser>
          <c:idx val="1"/>
          <c:order val="1"/>
          <c:tx>
            <c:strRef>
              <c:f>'1. Settori'!$B$61</c:f>
              <c:strCache>
                <c:ptCount val="1"/>
                <c:pt idx="0">
                  <c:v>Turismo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Settori'!$C$59:$G$59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Settori'!$C$61:$G$61</c:f>
              <c:numCache>
                <c:formatCode>#,##0</c:formatCode>
                <c:ptCount val="5"/>
                <c:pt idx="0">
                  <c:v>100</c:v>
                </c:pt>
                <c:pt idx="1">
                  <c:v>163.65166962865962</c:v>
                </c:pt>
                <c:pt idx="2">
                  <c:v>186.1378729772706</c:v>
                </c:pt>
                <c:pt idx="3">
                  <c:v>180.5724441118698</c:v>
                </c:pt>
                <c:pt idx="4">
                  <c:v>127.29398559536058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1A8-4841-993A-5B957A72B789}"/>
            </c:ext>
          </c:extLst>
        </c:ser>
        <c:ser>
          <c:idx val="2"/>
          <c:order val="2"/>
          <c:tx>
            <c:strRef>
              <c:f>'1. Settori'!$B$62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Settori'!$C$59:$G$59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Settori'!$C$62:$G$62</c:f>
              <c:numCache>
                <c:formatCode>#,##0</c:formatCode>
                <c:ptCount val="5"/>
                <c:pt idx="0">
                  <c:v>100</c:v>
                </c:pt>
                <c:pt idx="1">
                  <c:v>121.43579703051068</c:v>
                </c:pt>
                <c:pt idx="2">
                  <c:v>122.46043400228422</c:v>
                </c:pt>
                <c:pt idx="3">
                  <c:v>126.8918257464513</c:v>
                </c:pt>
                <c:pt idx="4">
                  <c:v>103.41001794746288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1A8-4841-993A-5B957A72B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24680"/>
        <c:axId val="509625336"/>
      </c:lineChart>
      <c:catAx>
        <c:axId val="50962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5336"/>
        <c:crosses val="autoZero"/>
        <c:auto val="1"/>
        <c:lblAlgn val="ctr"/>
        <c:lblOffset val="100"/>
        <c:noMultiLvlLbl val="0"/>
      </c:catAx>
      <c:valAx>
        <c:axId val="509625336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4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età'!$B$107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età'!$C$107:$G$107</c:f>
              <c:numCache>
                <c:formatCode>#,##0</c:formatCode>
                <c:ptCount val="5"/>
                <c:pt idx="0">
                  <c:v>100</c:v>
                </c:pt>
                <c:pt idx="1">
                  <c:v>175.53424196533737</c:v>
                </c:pt>
                <c:pt idx="2">
                  <c:v>201.0600706713781</c:v>
                </c:pt>
                <c:pt idx="3">
                  <c:v>192.79825004206629</c:v>
                </c:pt>
                <c:pt idx="4">
                  <c:v>134.46071007908463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925-40BC-AAA8-21A122D0C9F7}"/>
            </c:ext>
          </c:extLst>
        </c:ser>
        <c:ser>
          <c:idx val="1"/>
          <c:order val="1"/>
          <c:tx>
            <c:strRef>
              <c:f>'3. Sesso, nazionalità, età'!$B$108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età'!$C$108:$G$108</c:f>
              <c:numCache>
                <c:formatCode>#,##0</c:formatCode>
                <c:ptCount val="5"/>
                <c:pt idx="0">
                  <c:v>100</c:v>
                </c:pt>
                <c:pt idx="1">
                  <c:v>147.7592829705506</c:v>
                </c:pt>
                <c:pt idx="2">
                  <c:v>166.00512163892444</c:v>
                </c:pt>
                <c:pt idx="3">
                  <c:v>163.6150234741784</c:v>
                </c:pt>
                <c:pt idx="4">
                  <c:v>117.05078958600086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925-40BC-AAA8-21A122D0C9F7}"/>
            </c:ext>
          </c:extLst>
        </c:ser>
        <c:ser>
          <c:idx val="2"/>
          <c:order val="2"/>
          <c:tx>
            <c:strRef>
              <c:f>'3. Sesso, nazionalità, età'!$B$109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età'!$C$109:$G$109</c:f>
              <c:numCache>
                <c:formatCode>#,##0</c:formatCode>
                <c:ptCount val="5"/>
                <c:pt idx="0">
                  <c:v>100</c:v>
                </c:pt>
                <c:pt idx="1">
                  <c:v>225.80645161290326</c:v>
                </c:pt>
                <c:pt idx="2">
                  <c:v>277.41935483870969</c:v>
                </c:pt>
                <c:pt idx="3">
                  <c:v>290.32258064516128</c:v>
                </c:pt>
                <c:pt idx="4">
                  <c:v>214.51612903225805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925-40BC-AAA8-21A122D0C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30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età'!$B$147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età'!$C$147:$G$147</c:f>
              <c:numCache>
                <c:formatCode>#,##0</c:formatCode>
                <c:ptCount val="5"/>
                <c:pt idx="0">
                  <c:v>100</c:v>
                </c:pt>
                <c:pt idx="1">
                  <c:v>151.29476584022038</c:v>
                </c:pt>
                <c:pt idx="2">
                  <c:v>192.12121212121212</c:v>
                </c:pt>
                <c:pt idx="3">
                  <c:v>172.28650137741047</c:v>
                </c:pt>
                <c:pt idx="4">
                  <c:v>122.09366391184572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01-42CE-85E7-808CCBB01169}"/>
            </c:ext>
          </c:extLst>
        </c:ser>
        <c:ser>
          <c:idx val="1"/>
          <c:order val="1"/>
          <c:tx>
            <c:strRef>
              <c:f>'3. Sesso, nazionalità, età'!$B$148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età'!$C$148:$G$148</c:f>
              <c:numCache>
                <c:formatCode>#,##0</c:formatCode>
                <c:ptCount val="5"/>
                <c:pt idx="0">
                  <c:v>100</c:v>
                </c:pt>
                <c:pt idx="1">
                  <c:v>174.40217391304347</c:v>
                </c:pt>
                <c:pt idx="2">
                  <c:v>204.72826086956522</c:v>
                </c:pt>
                <c:pt idx="3">
                  <c:v>181.03260869565216</c:v>
                </c:pt>
                <c:pt idx="4">
                  <c:v>120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01-42CE-85E7-808CCBB01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22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età'!$B$150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età'!$C$150:$G$150</c:f>
              <c:numCache>
                <c:formatCode>#,##0</c:formatCode>
                <c:ptCount val="5"/>
                <c:pt idx="0">
                  <c:v>100</c:v>
                </c:pt>
                <c:pt idx="1">
                  <c:v>163.63636363636365</c:v>
                </c:pt>
                <c:pt idx="2">
                  <c:v>197.94293297942934</c:v>
                </c:pt>
                <c:pt idx="3">
                  <c:v>171.26741871267419</c:v>
                </c:pt>
                <c:pt idx="4">
                  <c:v>119.40942269409422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D53-42AE-BA7F-FAD6E4EF29B6}"/>
            </c:ext>
          </c:extLst>
        </c:ser>
        <c:ser>
          <c:idx val="1"/>
          <c:order val="1"/>
          <c:tx>
            <c:strRef>
              <c:f>'3. Sesso, nazionalità, età'!$B$151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età'!$C$151:$G$151</c:f>
              <c:numCache>
                <c:formatCode>#,##0</c:formatCode>
                <c:ptCount val="5"/>
                <c:pt idx="0">
                  <c:v>100</c:v>
                </c:pt>
                <c:pt idx="1">
                  <c:v>159.59438377535102</c:v>
                </c:pt>
                <c:pt idx="2">
                  <c:v>200.93603744149763</c:v>
                </c:pt>
                <c:pt idx="3">
                  <c:v>202.18408736349454</c:v>
                </c:pt>
                <c:pt idx="4">
                  <c:v>128.70514820592825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D53-42AE-BA7F-FAD6E4EF2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età'!$B$153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età'!$C$153:$G$153</c:f>
              <c:numCache>
                <c:formatCode>#,##0</c:formatCode>
                <c:ptCount val="5"/>
                <c:pt idx="0">
                  <c:v>100</c:v>
                </c:pt>
                <c:pt idx="1">
                  <c:v>174.92020063839487</c:v>
                </c:pt>
                <c:pt idx="2">
                  <c:v>215.3670770633835</c:v>
                </c:pt>
                <c:pt idx="3">
                  <c:v>191.19927040583676</c:v>
                </c:pt>
                <c:pt idx="4">
                  <c:v>130.77975376196991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52-406D-9EBD-ED383F319C82}"/>
            </c:ext>
          </c:extLst>
        </c:ser>
        <c:ser>
          <c:idx val="1"/>
          <c:order val="1"/>
          <c:tx>
            <c:strRef>
              <c:f>'3. Sesso, nazionalità, età'!$B$154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età'!$C$154:$G$154</c:f>
              <c:numCache>
                <c:formatCode>#,##0</c:formatCode>
                <c:ptCount val="5"/>
                <c:pt idx="0">
                  <c:v>100</c:v>
                </c:pt>
                <c:pt idx="1">
                  <c:v>144.49093444909346</c:v>
                </c:pt>
                <c:pt idx="2">
                  <c:v>172.45467224546724</c:v>
                </c:pt>
                <c:pt idx="3">
                  <c:v>156.20641562064156</c:v>
                </c:pt>
                <c:pt idx="4">
                  <c:v>106.13668061366806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52-406D-9EBD-ED383F319C82}"/>
            </c:ext>
          </c:extLst>
        </c:ser>
        <c:ser>
          <c:idx val="2"/>
          <c:order val="2"/>
          <c:tx>
            <c:strRef>
              <c:f>'3. Sesso, nazionalità, età'!$B$155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età'!$C$155:$G$155</c:f>
              <c:numCache>
                <c:formatCode>#,##0</c:formatCode>
                <c:ptCount val="5"/>
                <c:pt idx="0">
                  <c:v>100</c:v>
                </c:pt>
                <c:pt idx="1">
                  <c:v>167.85714285714286</c:v>
                </c:pt>
                <c:pt idx="2">
                  <c:v>207.14285714285717</c:v>
                </c:pt>
                <c:pt idx="3">
                  <c:v>89.285714285714292</c:v>
                </c:pt>
                <c:pt idx="4">
                  <c:v>121.42857142857142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652-406D-9EBD-ED383F319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età'!$B$170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età'!$C$170:$G$170</c:f>
              <c:numCache>
                <c:formatCode>#,##0</c:formatCode>
                <c:ptCount val="5"/>
                <c:pt idx="0">
                  <c:v>100</c:v>
                </c:pt>
                <c:pt idx="1">
                  <c:v>146.01076847772882</c:v>
                </c:pt>
                <c:pt idx="2">
                  <c:v>165.29613313754282</c:v>
                </c:pt>
                <c:pt idx="3">
                  <c:v>171.46353401860011</c:v>
                </c:pt>
                <c:pt idx="4">
                  <c:v>126.48066568771415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2F1-474F-B840-DC6C111DDDA6}"/>
            </c:ext>
          </c:extLst>
        </c:ser>
        <c:ser>
          <c:idx val="1"/>
          <c:order val="1"/>
          <c:tx>
            <c:strRef>
              <c:f>'3. Sesso, nazionalità, età'!$B$171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età'!$C$171:$G$171</c:f>
              <c:numCache>
                <c:formatCode>#,##0</c:formatCode>
                <c:ptCount val="5"/>
                <c:pt idx="0">
                  <c:v>100</c:v>
                </c:pt>
                <c:pt idx="1">
                  <c:v>150.09885330170027</c:v>
                </c:pt>
                <c:pt idx="2">
                  <c:v>160.69592724396995</c:v>
                </c:pt>
                <c:pt idx="3">
                  <c:v>165.00593119810202</c:v>
                </c:pt>
                <c:pt idx="4">
                  <c:v>113.36496638987742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2F1-474F-B840-DC6C111DD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età'!$B$173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età'!$C$173:$G$173</c:f>
              <c:numCache>
                <c:formatCode>#,##0</c:formatCode>
                <c:ptCount val="5"/>
                <c:pt idx="0">
                  <c:v>100</c:v>
                </c:pt>
                <c:pt idx="1">
                  <c:v>152.56087321578505</c:v>
                </c:pt>
                <c:pt idx="2">
                  <c:v>164.37167646235656</c:v>
                </c:pt>
                <c:pt idx="3">
                  <c:v>167.70221102714805</c:v>
                </c:pt>
                <c:pt idx="4">
                  <c:v>120.65491183879094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8ED-429F-8B24-E2CD9135197D}"/>
            </c:ext>
          </c:extLst>
        </c:ser>
        <c:ser>
          <c:idx val="1"/>
          <c:order val="1"/>
          <c:tx>
            <c:strRef>
              <c:f>'3. Sesso, nazionalità, età'!$B$174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età'!$C$174:$G$174</c:f>
              <c:numCache>
                <c:formatCode>#,##0</c:formatCode>
                <c:ptCount val="5"/>
                <c:pt idx="0">
                  <c:v>100</c:v>
                </c:pt>
                <c:pt idx="1">
                  <c:v>132.93293293293294</c:v>
                </c:pt>
                <c:pt idx="2">
                  <c:v>156.95695695695696</c:v>
                </c:pt>
                <c:pt idx="3">
                  <c:v>168.56856856856857</c:v>
                </c:pt>
                <c:pt idx="4">
                  <c:v>114.11411411411412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8ED-429F-8B24-E2CD91351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età'!$B$176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età'!$C$176:$G$176</c:f>
              <c:numCache>
                <c:formatCode>#,##0</c:formatCode>
                <c:ptCount val="5"/>
                <c:pt idx="0">
                  <c:v>100</c:v>
                </c:pt>
                <c:pt idx="1">
                  <c:v>155.28200537153089</c:v>
                </c:pt>
                <c:pt idx="2">
                  <c:v>169.20322291853179</c:v>
                </c:pt>
                <c:pt idx="3">
                  <c:v>172.96329453894359</c:v>
                </c:pt>
                <c:pt idx="4">
                  <c:v>120.85944494180842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2DD-4676-9BE3-CA8C3CFA8858}"/>
            </c:ext>
          </c:extLst>
        </c:ser>
        <c:ser>
          <c:idx val="1"/>
          <c:order val="1"/>
          <c:tx>
            <c:strRef>
              <c:f>'3. Sesso, nazionalità, età'!$B$177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età'!$C$177:$G$177</c:f>
              <c:numCache>
                <c:formatCode>#,##0</c:formatCode>
                <c:ptCount val="5"/>
                <c:pt idx="0">
                  <c:v>100</c:v>
                </c:pt>
                <c:pt idx="1">
                  <c:v>140.98786828422877</c:v>
                </c:pt>
                <c:pt idx="2">
                  <c:v>155.63258232235702</c:v>
                </c:pt>
                <c:pt idx="3">
                  <c:v>161.39514731369152</c:v>
                </c:pt>
                <c:pt idx="4">
                  <c:v>116.94107452339688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DD-4676-9BE3-CA8C3CFA8858}"/>
            </c:ext>
          </c:extLst>
        </c:ser>
        <c:ser>
          <c:idx val="2"/>
          <c:order val="2"/>
          <c:tx>
            <c:strRef>
              <c:f>'3. Sesso, nazionalità, età'!$B$178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età'!$C$178:$G$178</c:f>
              <c:numCache>
                <c:formatCode>#,##0</c:formatCode>
                <c:ptCount val="5"/>
                <c:pt idx="0">
                  <c:v>100</c:v>
                </c:pt>
                <c:pt idx="1">
                  <c:v>186.66666666666666</c:v>
                </c:pt>
                <c:pt idx="2">
                  <c:v>229.99999999999997</c:v>
                </c:pt>
                <c:pt idx="3">
                  <c:v>290</c:v>
                </c:pt>
                <c:pt idx="4">
                  <c:v>173.33333333333334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2DD-4676-9BE3-CA8C3CFA8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30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età'!$B$124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età'!$C$124:$G$124</c:f>
              <c:numCache>
                <c:formatCode>#,##0</c:formatCode>
                <c:ptCount val="5"/>
                <c:pt idx="0">
                  <c:v>100</c:v>
                </c:pt>
                <c:pt idx="1">
                  <c:v>211.36363636363637</c:v>
                </c:pt>
                <c:pt idx="2">
                  <c:v>222.97979797979798</c:v>
                </c:pt>
                <c:pt idx="3">
                  <c:v>212.37373737373736</c:v>
                </c:pt>
                <c:pt idx="4">
                  <c:v>173.23232323232324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CCA-4D80-AFD5-EFF2F988D789}"/>
            </c:ext>
          </c:extLst>
        </c:ser>
        <c:ser>
          <c:idx val="1"/>
          <c:order val="1"/>
          <c:tx>
            <c:strRef>
              <c:f>'3. Sesso, nazionalità, età'!$B$125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età'!$C$125:$G$125</c:f>
              <c:numCache>
                <c:formatCode>#,##0</c:formatCode>
                <c:ptCount val="5"/>
                <c:pt idx="0">
                  <c:v>100</c:v>
                </c:pt>
                <c:pt idx="1">
                  <c:v>212.45791245791247</c:v>
                </c:pt>
                <c:pt idx="2">
                  <c:v>220.20202020202021</c:v>
                </c:pt>
                <c:pt idx="3">
                  <c:v>208.5858585858586</c:v>
                </c:pt>
                <c:pt idx="4">
                  <c:v>156.22895622895624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CCA-4D80-AFD5-EFF2F988D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età'!$B$127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età'!$C$127:$G$127</c:f>
              <c:numCache>
                <c:formatCode>#,##0</c:formatCode>
                <c:ptCount val="5"/>
                <c:pt idx="0">
                  <c:v>100</c:v>
                </c:pt>
                <c:pt idx="1">
                  <c:v>236.72680412371133</c:v>
                </c:pt>
                <c:pt idx="2">
                  <c:v>245.61855670103094</c:v>
                </c:pt>
                <c:pt idx="3">
                  <c:v>233.50515463917526</c:v>
                </c:pt>
                <c:pt idx="4">
                  <c:v>176.28865979381442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1E1-4465-9593-156BD1E06316}"/>
            </c:ext>
          </c:extLst>
        </c:ser>
        <c:ser>
          <c:idx val="1"/>
          <c:order val="1"/>
          <c:tx>
            <c:strRef>
              <c:f>'3. Sesso, nazionalità, età'!$B$128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età'!$C$128:$G$128</c:f>
              <c:numCache>
                <c:formatCode>#,##0</c:formatCode>
                <c:ptCount val="5"/>
                <c:pt idx="0">
                  <c:v>100</c:v>
                </c:pt>
                <c:pt idx="1">
                  <c:v>122.42990654205607</c:v>
                </c:pt>
                <c:pt idx="2">
                  <c:v>133.17757009345794</c:v>
                </c:pt>
                <c:pt idx="3">
                  <c:v>125.23364485981307</c:v>
                </c:pt>
                <c:pt idx="4">
                  <c:v>114.95327102803739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1E1-4465-9593-156BD1E06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età'!$B$130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età'!$C$130:$G$130</c:f>
              <c:numCache>
                <c:formatCode>#,##0</c:formatCode>
                <c:ptCount val="5"/>
                <c:pt idx="0">
                  <c:v>100</c:v>
                </c:pt>
                <c:pt idx="1">
                  <c:v>225.43443917851502</c:v>
                </c:pt>
                <c:pt idx="2">
                  <c:v>234.75513428120064</c:v>
                </c:pt>
                <c:pt idx="3">
                  <c:v>214.06003159557662</c:v>
                </c:pt>
                <c:pt idx="4">
                  <c:v>169.03633491311217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7C0-4889-B438-48B576D673F1}"/>
            </c:ext>
          </c:extLst>
        </c:ser>
        <c:ser>
          <c:idx val="1"/>
          <c:order val="1"/>
          <c:tx>
            <c:strRef>
              <c:f>'3. Sesso, nazionalità, età'!$B$131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età'!$C$131:$G$131</c:f>
              <c:numCache>
                <c:formatCode>#,##0</c:formatCode>
                <c:ptCount val="5"/>
                <c:pt idx="0">
                  <c:v>100</c:v>
                </c:pt>
                <c:pt idx="1">
                  <c:v>184.83146067415731</c:v>
                </c:pt>
                <c:pt idx="2">
                  <c:v>193.53932584269663</c:v>
                </c:pt>
                <c:pt idx="3">
                  <c:v>197.47191011235955</c:v>
                </c:pt>
                <c:pt idx="4">
                  <c:v>147.75280898876403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7C0-4889-B438-48B576D673F1}"/>
            </c:ext>
          </c:extLst>
        </c:ser>
        <c:ser>
          <c:idx val="2"/>
          <c:order val="2"/>
          <c:tx>
            <c:strRef>
              <c:f>'3. Sesso, nazionalità, età'!$B$132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età'!$C$132:$G$132</c:f>
              <c:numCache>
                <c:formatCode>#,##0</c:formatCode>
                <c:ptCount val="5"/>
                <c:pt idx="0">
                  <c:v>100</c:v>
                </c:pt>
                <c:pt idx="1">
                  <c:v>1400</c:v>
                </c:pt>
                <c:pt idx="2">
                  <c:v>1600</c:v>
                </c:pt>
                <c:pt idx="3">
                  <c:v>2200</c:v>
                </c:pt>
                <c:pt idx="4">
                  <c:v>1800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7C0-4889-B438-48B576D67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Settori'!$B$74</c:f>
              <c:strCache>
                <c:ptCount val="1"/>
                <c:pt idx="0">
                  <c:v>Commercio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Settori'!$C$73:$G$73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Settori'!$C$74:$G$74</c:f>
              <c:numCache>
                <c:formatCode>#,##0</c:formatCode>
                <c:ptCount val="5"/>
                <c:pt idx="0">
                  <c:v>100</c:v>
                </c:pt>
                <c:pt idx="1">
                  <c:v>139.65116279069767</c:v>
                </c:pt>
                <c:pt idx="2">
                  <c:v>159.88372093023256</c:v>
                </c:pt>
                <c:pt idx="3">
                  <c:v>140.23255813953489</c:v>
                </c:pt>
                <c:pt idx="4">
                  <c:v>107.55813953488371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42-4C50-9EEB-8453271E28C8}"/>
            </c:ext>
          </c:extLst>
        </c:ser>
        <c:ser>
          <c:idx val="1"/>
          <c:order val="1"/>
          <c:tx>
            <c:strRef>
              <c:f>'1. Settori'!$B$75</c:f>
              <c:strCache>
                <c:ptCount val="1"/>
                <c:pt idx="0">
                  <c:v>Turismo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Settori'!$C$73:$G$73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Settori'!$C$75:$G$75</c:f>
              <c:numCache>
                <c:formatCode>#,##0</c:formatCode>
                <c:ptCount val="5"/>
                <c:pt idx="0">
                  <c:v>100</c:v>
                </c:pt>
                <c:pt idx="1">
                  <c:v>212.02020202020205</c:v>
                </c:pt>
                <c:pt idx="2">
                  <c:v>221.31313131313129</c:v>
                </c:pt>
                <c:pt idx="3">
                  <c:v>210.10101010101013</c:v>
                </c:pt>
                <c:pt idx="4">
                  <c:v>163.03030303030303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B42-4C50-9EEB-8453271E28C8}"/>
            </c:ext>
          </c:extLst>
        </c:ser>
        <c:ser>
          <c:idx val="2"/>
          <c:order val="2"/>
          <c:tx>
            <c:strRef>
              <c:f>'1. Settori'!$B$76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Settori'!$C$73:$G$73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Settori'!$C$76:$G$76</c:f>
              <c:numCache>
                <c:formatCode>#,##0</c:formatCode>
                <c:ptCount val="5"/>
                <c:pt idx="0">
                  <c:v>100</c:v>
                </c:pt>
                <c:pt idx="1">
                  <c:v>123.40045469308217</c:v>
                </c:pt>
                <c:pt idx="2">
                  <c:v>121.87398506008445</c:v>
                </c:pt>
                <c:pt idx="3">
                  <c:v>120.62357908411823</c:v>
                </c:pt>
                <c:pt idx="4">
                  <c:v>92.416368950958102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B42-4C50-9EEB-8453271E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98360"/>
        <c:axId val="584294752"/>
      </c:lineChart>
      <c:catAx>
        <c:axId val="58429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4752"/>
        <c:crosses val="autoZero"/>
        <c:auto val="1"/>
        <c:lblAlgn val="ctr"/>
        <c:lblOffset val="100"/>
        <c:noMultiLvlLbl val="0"/>
      </c:catAx>
      <c:valAx>
        <c:axId val="584294752"/>
        <c:scaling>
          <c:orientation val="minMax"/>
          <c:max val="24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8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età'!$B$193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età'!$C$193:$G$193</c:f>
              <c:numCache>
                <c:formatCode>#,##0</c:formatCode>
                <c:ptCount val="5"/>
                <c:pt idx="0">
                  <c:v>100</c:v>
                </c:pt>
                <c:pt idx="1">
                  <c:v>151.38686131386859</c:v>
                </c:pt>
                <c:pt idx="2">
                  <c:v>187.2992700729927</c:v>
                </c:pt>
                <c:pt idx="3">
                  <c:v>197.37226277372261</c:v>
                </c:pt>
                <c:pt idx="4">
                  <c:v>136.49635036496349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2C-463B-83B0-2AFEC601190A}"/>
            </c:ext>
          </c:extLst>
        </c:ser>
        <c:ser>
          <c:idx val="1"/>
          <c:order val="1"/>
          <c:tx>
            <c:strRef>
              <c:f>'3. Sesso, nazionalità, età'!$B$194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età'!$C$194:$G$194</c:f>
              <c:numCache>
                <c:formatCode>#,##0</c:formatCode>
                <c:ptCount val="5"/>
                <c:pt idx="0">
                  <c:v>100</c:v>
                </c:pt>
                <c:pt idx="1">
                  <c:v>206.08365019011407</c:v>
                </c:pt>
                <c:pt idx="2">
                  <c:v>219.39163498098861</c:v>
                </c:pt>
                <c:pt idx="3">
                  <c:v>220.40557667934095</c:v>
                </c:pt>
                <c:pt idx="4">
                  <c:v>150.19011406844106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2C-463B-83B0-2AFEC6011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età'!$B$196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età'!$C$196:$G$196</c:f>
              <c:numCache>
                <c:formatCode>#,##0</c:formatCode>
                <c:ptCount val="5"/>
                <c:pt idx="0">
                  <c:v>100</c:v>
                </c:pt>
                <c:pt idx="1">
                  <c:v>181.66007905138341</c:v>
                </c:pt>
                <c:pt idx="2">
                  <c:v>206.79841897233203</c:v>
                </c:pt>
                <c:pt idx="3">
                  <c:v>209.09090909090909</c:v>
                </c:pt>
                <c:pt idx="4">
                  <c:v>141.89723320158103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B0E-45A3-804C-B74F5675C3BE}"/>
            </c:ext>
          </c:extLst>
        </c:ser>
        <c:ser>
          <c:idx val="1"/>
          <c:order val="1"/>
          <c:tx>
            <c:strRef>
              <c:f>'3. Sesso, nazionalità, età'!$B$197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età'!$C$197:$G$197</c:f>
              <c:numCache>
                <c:formatCode>#,##0</c:formatCode>
                <c:ptCount val="5"/>
                <c:pt idx="0">
                  <c:v>100</c:v>
                </c:pt>
                <c:pt idx="1">
                  <c:v>174.64114832535884</c:v>
                </c:pt>
                <c:pt idx="2">
                  <c:v>190.43062200956936</c:v>
                </c:pt>
                <c:pt idx="3">
                  <c:v>213.39712918660285</c:v>
                </c:pt>
                <c:pt idx="4">
                  <c:v>155.50239234449762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B0E-45A3-804C-B74F5675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22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età'!$B$199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età'!$C$199:$G$199</c:f>
              <c:numCache>
                <c:formatCode>#,##0</c:formatCode>
                <c:ptCount val="5"/>
                <c:pt idx="0">
                  <c:v>100</c:v>
                </c:pt>
                <c:pt idx="1">
                  <c:v>192.5254813137033</c:v>
                </c:pt>
                <c:pt idx="2">
                  <c:v>221.97055492638734</c:v>
                </c:pt>
                <c:pt idx="3">
                  <c:v>231.71007927519818</c:v>
                </c:pt>
                <c:pt idx="4">
                  <c:v>153.22763306908266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EEA-4362-940B-10A1D69B1DD6}"/>
            </c:ext>
          </c:extLst>
        </c:ser>
        <c:ser>
          <c:idx val="1"/>
          <c:order val="1"/>
          <c:tx>
            <c:strRef>
              <c:f>'3. Sesso, nazionalità, età'!$B$200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età'!$C$200:$G$200</c:f>
              <c:numCache>
                <c:formatCode>#,##0</c:formatCode>
                <c:ptCount val="5"/>
                <c:pt idx="0">
                  <c:v>100</c:v>
                </c:pt>
                <c:pt idx="1">
                  <c:v>159.8639455782313</c:v>
                </c:pt>
                <c:pt idx="2">
                  <c:v>174.31972789115648</c:v>
                </c:pt>
                <c:pt idx="3">
                  <c:v>169.89795918367346</c:v>
                </c:pt>
                <c:pt idx="4">
                  <c:v>125.51020408163265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EEA-4362-940B-10A1D69B1DD6}"/>
            </c:ext>
          </c:extLst>
        </c:ser>
        <c:ser>
          <c:idx val="2"/>
          <c:order val="2"/>
          <c:tx>
            <c:strRef>
              <c:f>'3. Sesso, nazionalità, età'!$B$201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età'!$C$201:$G$201</c:f>
              <c:numCache>
                <c:formatCode>#,##0</c:formatCode>
                <c:ptCount val="5"/>
                <c:pt idx="0">
                  <c:v>100</c:v>
                </c:pt>
                <c:pt idx="1">
                  <c:v>766.66666666666674</c:v>
                </c:pt>
                <c:pt idx="2">
                  <c:v>966.66666666666663</c:v>
                </c:pt>
                <c:pt idx="3">
                  <c:v>1533.3333333333335</c:v>
                </c:pt>
                <c:pt idx="4">
                  <c:v>966.66666666666663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EEA-4362-940B-10A1D69B1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7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Forme contrattuali'!$B$65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contrattuali'!$C$65:$G$65</c:f>
              <c:numCache>
                <c:formatCode>#,##0</c:formatCode>
                <c:ptCount val="5"/>
                <c:pt idx="0">
                  <c:v>100</c:v>
                </c:pt>
                <c:pt idx="1">
                  <c:v>86.214571894939908</c:v>
                </c:pt>
                <c:pt idx="2">
                  <c:v>88.336548449324823</c:v>
                </c:pt>
                <c:pt idx="3">
                  <c:v>93.634070336845227</c:v>
                </c:pt>
                <c:pt idx="4">
                  <c:v>60.350200326457937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757-4E9C-8C9A-EF3A70A7D7FC}"/>
            </c:ext>
          </c:extLst>
        </c:ser>
        <c:ser>
          <c:idx val="1"/>
          <c:order val="1"/>
          <c:tx>
            <c:strRef>
              <c:f>'3. Forme contrattuali'!$B$66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contrattuali'!$C$66:$G$66</c:f>
              <c:numCache>
                <c:formatCode>#,##0</c:formatCode>
                <c:ptCount val="5"/>
                <c:pt idx="0">
                  <c:v>100</c:v>
                </c:pt>
                <c:pt idx="1">
                  <c:v>135.26893326137795</c:v>
                </c:pt>
                <c:pt idx="2">
                  <c:v>147.40780715956109</c:v>
                </c:pt>
                <c:pt idx="3">
                  <c:v>143.02572405108833</c:v>
                </c:pt>
                <c:pt idx="4">
                  <c:v>92.984349703184023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757-4E9C-8C9A-EF3A70A7D7FC}"/>
            </c:ext>
          </c:extLst>
        </c:ser>
        <c:ser>
          <c:idx val="2"/>
          <c:order val="2"/>
          <c:tx>
            <c:strRef>
              <c:f>'3. Forme contrattuali'!$B$67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contrattuali'!$C$67:$G$67</c:f>
              <c:numCache>
                <c:formatCode>#,##0</c:formatCode>
                <c:ptCount val="5"/>
                <c:pt idx="0">
                  <c:v>100</c:v>
                </c:pt>
                <c:pt idx="1">
                  <c:v>154.35567010309279</c:v>
                </c:pt>
                <c:pt idx="2">
                  <c:v>205.83762886597938</c:v>
                </c:pt>
                <c:pt idx="3">
                  <c:v>120.46391752577318</c:v>
                </c:pt>
                <c:pt idx="4">
                  <c:v>44.033505154639172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3AF-4E7B-B9D0-24AC5DEB005C}"/>
            </c:ext>
          </c:extLst>
        </c:ser>
        <c:ser>
          <c:idx val="3"/>
          <c:order val="3"/>
          <c:tx>
            <c:strRef>
              <c:f>'3. Forme contrattuali'!$B$68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contrattuali'!$C$68:$G$68</c:f>
              <c:numCache>
                <c:formatCode>#,##0</c:formatCode>
                <c:ptCount val="5"/>
                <c:pt idx="0">
                  <c:v>100</c:v>
                </c:pt>
                <c:pt idx="1">
                  <c:v>133.26686606846127</c:v>
                </c:pt>
                <c:pt idx="2">
                  <c:v>158.88999667663674</c:v>
                </c:pt>
                <c:pt idx="3">
                  <c:v>171.51877700232637</c:v>
                </c:pt>
                <c:pt idx="4">
                  <c:v>93.353273512794942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F-4E7B-B9D0-24AC5DEB005C}"/>
            </c:ext>
          </c:extLst>
        </c:ser>
        <c:ser>
          <c:idx val="4"/>
          <c:order val="4"/>
          <c:tx>
            <c:strRef>
              <c:f>'3. Forme contrattuali'!$B$69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contrattuali'!$C$69:$G$69</c:f>
              <c:numCache>
                <c:formatCode>#,##0</c:formatCode>
                <c:ptCount val="5"/>
                <c:pt idx="0">
                  <c:v>100</c:v>
                </c:pt>
                <c:pt idx="1">
                  <c:v>322.89711025216275</c:v>
                </c:pt>
                <c:pt idx="2">
                  <c:v>354.3530277931161</c:v>
                </c:pt>
                <c:pt idx="3">
                  <c:v>391.45959874838951</c:v>
                </c:pt>
                <c:pt idx="4">
                  <c:v>297.27590649733111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3AF-4E7B-B9D0-24AC5DEB005C}"/>
            </c:ext>
          </c:extLst>
        </c:ser>
        <c:ser>
          <c:idx val="5"/>
          <c:order val="5"/>
          <c:tx>
            <c:strRef>
              <c:f>'3. Forme contrattuali'!$B$70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contrattuali'!$C$70:$G$70</c:f>
              <c:numCache>
                <c:formatCode>#,##0</c:formatCode>
                <c:ptCount val="5"/>
                <c:pt idx="0">
                  <c:v>100</c:v>
                </c:pt>
                <c:pt idx="1">
                  <c:v>153.33333333333334</c:v>
                </c:pt>
                <c:pt idx="2">
                  <c:v>66.666666666666657</c:v>
                </c:pt>
                <c:pt idx="3">
                  <c:v>133.33333333333331</c:v>
                </c:pt>
                <c:pt idx="4">
                  <c:v>26.666666666666668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3AF-4E7B-B9D0-24AC5DEB005C}"/>
            </c:ext>
          </c:extLst>
        </c:ser>
        <c:ser>
          <c:idx val="6"/>
          <c:order val="6"/>
          <c:tx>
            <c:strRef>
              <c:f>'3. Forme contrattuali'!$B$71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contrattuali'!$C$71:$G$71</c:f>
              <c:numCache>
                <c:formatCode>#,##0</c:formatCode>
                <c:ptCount val="5"/>
                <c:pt idx="0">
                  <c:v>100</c:v>
                </c:pt>
                <c:pt idx="1">
                  <c:v>115.55075593952483</c:v>
                </c:pt>
                <c:pt idx="2">
                  <c:v>144.20446364290856</c:v>
                </c:pt>
                <c:pt idx="3">
                  <c:v>140.02879769618431</c:v>
                </c:pt>
                <c:pt idx="4">
                  <c:v>76.025917926565882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3AF-4E7B-B9D0-24AC5DEB0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Forme contrattuali'!$B$88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contrattuali'!$C$88:$G$88</c:f>
              <c:numCache>
                <c:formatCode>#,##0</c:formatCode>
                <c:ptCount val="5"/>
                <c:pt idx="0">
                  <c:v>100</c:v>
                </c:pt>
                <c:pt idx="1">
                  <c:v>88.292319164802393</c:v>
                </c:pt>
                <c:pt idx="2">
                  <c:v>82.252050708426552</c:v>
                </c:pt>
                <c:pt idx="3">
                  <c:v>90.082028337061899</c:v>
                </c:pt>
                <c:pt idx="4">
                  <c:v>59.806114839671885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7C-479F-9F01-E66FCB1924CC}"/>
            </c:ext>
          </c:extLst>
        </c:ser>
        <c:ser>
          <c:idx val="1"/>
          <c:order val="1"/>
          <c:tx>
            <c:strRef>
              <c:f>'3. Forme contrattuali'!$B$89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contrattuali'!$C$89:$G$89</c:f>
              <c:numCache>
                <c:formatCode>#,##0</c:formatCode>
                <c:ptCount val="5"/>
                <c:pt idx="0">
                  <c:v>100</c:v>
                </c:pt>
                <c:pt idx="1">
                  <c:v>145.74004975124376</c:v>
                </c:pt>
                <c:pt idx="2">
                  <c:v>154.39987562189054</c:v>
                </c:pt>
                <c:pt idx="3">
                  <c:v>149.00497512437812</c:v>
                </c:pt>
                <c:pt idx="4">
                  <c:v>97.59017412935323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7C-479F-9F01-E66FCB1924CC}"/>
            </c:ext>
          </c:extLst>
        </c:ser>
        <c:ser>
          <c:idx val="2"/>
          <c:order val="2"/>
          <c:tx>
            <c:strRef>
              <c:f>'3. Forme contrattuali'!$B$90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contrattuali'!$C$90:$G$90</c:f>
              <c:numCache>
                <c:formatCode>#,##0</c:formatCode>
                <c:ptCount val="5"/>
                <c:pt idx="0">
                  <c:v>100</c:v>
                </c:pt>
                <c:pt idx="1">
                  <c:v>192.14175654853619</c:v>
                </c:pt>
                <c:pt idx="2">
                  <c:v>263.17411402157165</c:v>
                </c:pt>
                <c:pt idx="3">
                  <c:v>200.77041602465334</c:v>
                </c:pt>
                <c:pt idx="4">
                  <c:v>102.00308166409862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CF6-47EF-B1EA-7DDFDE1E4A40}"/>
            </c:ext>
          </c:extLst>
        </c:ser>
        <c:ser>
          <c:idx val="3"/>
          <c:order val="3"/>
          <c:tx>
            <c:strRef>
              <c:f>'3. Forme contrattuali'!$B$91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contrattuali'!$C$91:$G$91</c:f>
              <c:numCache>
                <c:formatCode>#,##0</c:formatCode>
                <c:ptCount val="5"/>
                <c:pt idx="0">
                  <c:v>100</c:v>
                </c:pt>
                <c:pt idx="1">
                  <c:v>128.125</c:v>
                </c:pt>
                <c:pt idx="2">
                  <c:v>150.86805555555557</c:v>
                </c:pt>
                <c:pt idx="3">
                  <c:v>164.75694444444443</c:v>
                </c:pt>
                <c:pt idx="4">
                  <c:v>94.618055555555557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CF6-47EF-B1EA-7DDFDE1E4A40}"/>
            </c:ext>
          </c:extLst>
        </c:ser>
        <c:ser>
          <c:idx val="4"/>
          <c:order val="4"/>
          <c:tx>
            <c:strRef>
              <c:f>'3. Forme contrattuali'!$B$92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contrattuali'!$C$92:$G$92</c:f>
              <c:numCache>
                <c:formatCode>#,##0</c:formatCode>
                <c:ptCount val="5"/>
                <c:pt idx="0">
                  <c:v>100</c:v>
                </c:pt>
                <c:pt idx="1">
                  <c:v>481.42695356738392</c:v>
                </c:pt>
                <c:pt idx="2">
                  <c:v>577.8029445073613</c:v>
                </c:pt>
                <c:pt idx="3">
                  <c:v>608.26727066817671</c:v>
                </c:pt>
                <c:pt idx="4">
                  <c:v>540.65685164212903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CF6-47EF-B1EA-7DDFDE1E4A40}"/>
            </c:ext>
          </c:extLst>
        </c:ser>
        <c:ser>
          <c:idx val="6"/>
          <c:order val="5"/>
          <c:tx>
            <c:strRef>
              <c:f>'3. Forme contrattuali'!$B$94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contrattuali'!$C$94:$G$94</c:f>
              <c:numCache>
                <c:formatCode>#,##0</c:formatCode>
                <c:ptCount val="5"/>
                <c:pt idx="0">
                  <c:v>100</c:v>
                </c:pt>
                <c:pt idx="1">
                  <c:v>86.881188118811878</c:v>
                </c:pt>
                <c:pt idx="2">
                  <c:v>146.90594059405942</c:v>
                </c:pt>
                <c:pt idx="3">
                  <c:v>109.9009900990099</c:v>
                </c:pt>
                <c:pt idx="4">
                  <c:v>67.574257425742573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CF6-47EF-B1EA-7DDFDE1E4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3.8915685446897698E-2"/>
          <c:y val="0.12370284419365295"/>
          <c:w val="0.94999374154016325"/>
          <c:h val="0.72277056110314009"/>
        </c:manualLayout>
      </c:layout>
      <c:lineChart>
        <c:grouping val="standard"/>
        <c:varyColors val="0"/>
        <c:ser>
          <c:idx val="0"/>
          <c:order val="0"/>
          <c:tx>
            <c:strRef>
              <c:f>'3. Forme contrattuali'!$B$134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contrattuali'!$C$134:$G$134</c:f>
              <c:numCache>
                <c:formatCode>#,##0</c:formatCode>
                <c:ptCount val="5"/>
                <c:pt idx="0">
                  <c:v>100</c:v>
                </c:pt>
                <c:pt idx="1">
                  <c:v>98.389982110912342</c:v>
                </c:pt>
                <c:pt idx="2">
                  <c:v>93.559928443649369</c:v>
                </c:pt>
                <c:pt idx="3">
                  <c:v>96.422182468694089</c:v>
                </c:pt>
                <c:pt idx="4">
                  <c:v>47.584973166368513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5BA-4394-89BC-1711683739FA}"/>
            </c:ext>
          </c:extLst>
        </c:ser>
        <c:ser>
          <c:idx val="1"/>
          <c:order val="1"/>
          <c:tx>
            <c:strRef>
              <c:f>'3. Forme contrattuali'!$B$135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contrattuali'!$C$135:$G$135</c:f>
              <c:numCache>
                <c:formatCode>#,##0</c:formatCode>
                <c:ptCount val="5"/>
                <c:pt idx="0">
                  <c:v>100</c:v>
                </c:pt>
                <c:pt idx="1">
                  <c:v>173.69020501138951</c:v>
                </c:pt>
                <c:pt idx="2">
                  <c:v>186.78815489749431</c:v>
                </c:pt>
                <c:pt idx="3">
                  <c:v>174.88610478359908</c:v>
                </c:pt>
                <c:pt idx="4">
                  <c:v>120.15945330296127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5BA-4394-89BC-1711683739FA}"/>
            </c:ext>
          </c:extLst>
        </c:ser>
        <c:ser>
          <c:idx val="2"/>
          <c:order val="2"/>
          <c:tx>
            <c:strRef>
              <c:f>'3. Forme contrattuali'!$B$136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contrattuali'!$C$136:$G$136</c:f>
              <c:numCache>
                <c:formatCode>#,##0</c:formatCode>
                <c:ptCount val="5"/>
                <c:pt idx="0">
                  <c:v>100</c:v>
                </c:pt>
                <c:pt idx="1">
                  <c:v>169.96047430830038</c:v>
                </c:pt>
                <c:pt idx="2">
                  <c:v>288.93280632411069</c:v>
                </c:pt>
                <c:pt idx="3">
                  <c:v>196.04743083003953</c:v>
                </c:pt>
                <c:pt idx="4">
                  <c:v>94.071146245059296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589-4543-A85D-FA6C1689CBC4}"/>
            </c:ext>
          </c:extLst>
        </c:ser>
        <c:ser>
          <c:idx val="3"/>
          <c:order val="3"/>
          <c:tx>
            <c:strRef>
              <c:f>'3. Forme contrattuali'!$B$137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contrattuali'!$C$137:$G$137</c:f>
              <c:numCache>
                <c:formatCode>#,##0</c:formatCode>
                <c:ptCount val="5"/>
                <c:pt idx="0">
                  <c:v>100</c:v>
                </c:pt>
                <c:pt idx="1">
                  <c:v>146.79802955665025</c:v>
                </c:pt>
                <c:pt idx="2">
                  <c:v>203.94088669950739</c:v>
                </c:pt>
                <c:pt idx="3">
                  <c:v>208.86699507389164</c:v>
                </c:pt>
                <c:pt idx="4">
                  <c:v>128.57142857142858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589-4543-A85D-FA6C1689CBC4}"/>
            </c:ext>
          </c:extLst>
        </c:ser>
        <c:ser>
          <c:idx val="4"/>
          <c:order val="4"/>
          <c:tx>
            <c:strRef>
              <c:f>'3. Forme contrattuali'!$B$138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contrattuali'!$C$138:$G$138</c:f>
              <c:numCache>
                <c:formatCode>#,##0</c:formatCode>
                <c:ptCount val="5"/>
                <c:pt idx="0">
                  <c:v>100</c:v>
                </c:pt>
                <c:pt idx="1">
                  <c:v>414.38596491228071</c:v>
                </c:pt>
                <c:pt idx="2">
                  <c:v>485.9649122807017</c:v>
                </c:pt>
                <c:pt idx="3">
                  <c:v>512.28070175438597</c:v>
                </c:pt>
                <c:pt idx="4">
                  <c:v>436.84210526315786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589-4543-A85D-FA6C1689CBC4}"/>
            </c:ext>
          </c:extLst>
        </c:ser>
        <c:ser>
          <c:idx val="6"/>
          <c:order val="5"/>
          <c:tx>
            <c:strRef>
              <c:f>'3. Forme contrattuali'!$B$140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contrattuali'!$C$140:$G$140</c:f>
              <c:numCache>
                <c:formatCode>#,##0</c:formatCode>
                <c:ptCount val="5"/>
                <c:pt idx="0">
                  <c:v>100</c:v>
                </c:pt>
                <c:pt idx="1">
                  <c:v>74.457429048414028</c:v>
                </c:pt>
                <c:pt idx="2">
                  <c:v>153.75626043405677</c:v>
                </c:pt>
                <c:pt idx="3">
                  <c:v>78.130217028380628</c:v>
                </c:pt>
                <c:pt idx="4">
                  <c:v>50.58430717863105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589-4543-A85D-FA6C1689C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Forme contrattuali'!$B$157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contrattuali'!$C$157:$G$157</c:f>
              <c:numCache>
                <c:formatCode>#,##0</c:formatCode>
                <c:ptCount val="5"/>
                <c:pt idx="0">
                  <c:v>100</c:v>
                </c:pt>
                <c:pt idx="1">
                  <c:v>81.632653061224488</c:v>
                </c:pt>
                <c:pt idx="2">
                  <c:v>70.918367346938766</c:v>
                </c:pt>
                <c:pt idx="3">
                  <c:v>75.255102040816325</c:v>
                </c:pt>
                <c:pt idx="4">
                  <c:v>47.193877551020407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616-4BC7-82B3-05A70253E440}"/>
            </c:ext>
          </c:extLst>
        </c:ser>
        <c:ser>
          <c:idx val="1"/>
          <c:order val="1"/>
          <c:tx>
            <c:strRef>
              <c:f>'3. Forme contrattuali'!$B$158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contrattuali'!$C$158:$G$158</c:f>
              <c:numCache>
                <c:formatCode>#,##0</c:formatCode>
                <c:ptCount val="5"/>
                <c:pt idx="0">
                  <c:v>100</c:v>
                </c:pt>
                <c:pt idx="1">
                  <c:v>126.61199095022624</c:v>
                </c:pt>
                <c:pt idx="2">
                  <c:v>131.78733031674207</c:v>
                </c:pt>
                <c:pt idx="3">
                  <c:v>130.45814479638008</c:v>
                </c:pt>
                <c:pt idx="4">
                  <c:v>80.882352941176478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616-4BC7-82B3-05A70253E440}"/>
            </c:ext>
          </c:extLst>
        </c:ser>
        <c:ser>
          <c:idx val="2"/>
          <c:order val="2"/>
          <c:tx>
            <c:strRef>
              <c:f>'3. Forme contrattuali'!$B$159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contrattuali'!$C$159:$G$159</c:f>
              <c:numCache>
                <c:formatCode>#,##0</c:formatCode>
                <c:ptCount val="5"/>
                <c:pt idx="0">
                  <c:v>100</c:v>
                </c:pt>
                <c:pt idx="1">
                  <c:v>260.17699115044246</c:v>
                </c:pt>
                <c:pt idx="2">
                  <c:v>311.50442477876106</c:v>
                </c:pt>
                <c:pt idx="3">
                  <c:v>253.98230088495578</c:v>
                </c:pt>
                <c:pt idx="4">
                  <c:v>59.292035398230091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B05-4CA8-A937-2688B07139AE}"/>
            </c:ext>
          </c:extLst>
        </c:ser>
        <c:ser>
          <c:idx val="3"/>
          <c:order val="3"/>
          <c:tx>
            <c:strRef>
              <c:f>'3. Forme contrattuali'!$B$160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contrattuali'!$C$160:$G$160</c:f>
              <c:numCache>
                <c:formatCode>#,##0</c:formatCode>
                <c:ptCount val="5"/>
                <c:pt idx="0">
                  <c:v>100</c:v>
                </c:pt>
                <c:pt idx="1">
                  <c:v>107.45098039215686</c:v>
                </c:pt>
                <c:pt idx="2">
                  <c:v>100.3921568627451</c:v>
                </c:pt>
                <c:pt idx="3">
                  <c:v>129.41176470588235</c:v>
                </c:pt>
                <c:pt idx="4">
                  <c:v>72.549019607843135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B05-4CA8-A937-2688B07139AE}"/>
            </c:ext>
          </c:extLst>
        </c:ser>
        <c:ser>
          <c:idx val="4"/>
          <c:order val="4"/>
          <c:tx>
            <c:strRef>
              <c:f>'3. Forme contrattuali'!$B$161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contrattuali'!$C$161:$G$161</c:f>
              <c:numCache>
                <c:formatCode>#,##0</c:formatCode>
                <c:ptCount val="5"/>
                <c:pt idx="0">
                  <c:v>100</c:v>
                </c:pt>
                <c:pt idx="1">
                  <c:v>690.47619047619048</c:v>
                </c:pt>
                <c:pt idx="2">
                  <c:v>959.7883597883598</c:v>
                </c:pt>
                <c:pt idx="3">
                  <c:v>1040.7407407407406</c:v>
                </c:pt>
                <c:pt idx="4">
                  <c:v>1066.1375661375662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B05-4CA8-A937-2688B07139AE}"/>
            </c:ext>
          </c:extLst>
        </c:ser>
        <c:ser>
          <c:idx val="6"/>
          <c:order val="5"/>
          <c:tx>
            <c:strRef>
              <c:f>'3. Forme contrattuali'!$B$163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contrattuali'!$C$163:$G$163</c:f>
              <c:numCache>
                <c:formatCode>#,##0</c:formatCode>
                <c:ptCount val="5"/>
                <c:pt idx="0">
                  <c:v>100</c:v>
                </c:pt>
                <c:pt idx="1">
                  <c:v>128.23529411764707</c:v>
                </c:pt>
                <c:pt idx="2">
                  <c:v>95.294117647058812</c:v>
                </c:pt>
                <c:pt idx="3">
                  <c:v>214.11764705882354</c:v>
                </c:pt>
                <c:pt idx="4">
                  <c:v>162.35294117647058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B05-4CA8-A937-2688B0713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Forme contrattuali'!$B$111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contrattuali'!$C$111:$G$111</c:f>
              <c:numCache>
                <c:formatCode>#,##0</c:formatCode>
                <c:ptCount val="5"/>
                <c:pt idx="0">
                  <c:v>100</c:v>
                </c:pt>
                <c:pt idx="1">
                  <c:v>81.182795698924721</c:v>
                </c:pt>
                <c:pt idx="2">
                  <c:v>81.182795698924721</c:v>
                </c:pt>
                <c:pt idx="3">
                  <c:v>89.247311827956992</c:v>
                </c:pt>
                <c:pt idx="4">
                  <c:v>77.956989247311824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DBA-43E3-8462-D0C55F438A3E}"/>
            </c:ext>
          </c:extLst>
        </c:ser>
        <c:ser>
          <c:idx val="1"/>
          <c:order val="1"/>
          <c:tx>
            <c:strRef>
              <c:f>'3. Forme contrattuali'!$B$112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contrattuali'!$C$112:$G$112</c:f>
              <c:numCache>
                <c:formatCode>#,##0</c:formatCode>
                <c:ptCount val="5"/>
                <c:pt idx="0">
                  <c:v>100</c:v>
                </c:pt>
                <c:pt idx="1">
                  <c:v>187.21973094170403</c:v>
                </c:pt>
                <c:pt idx="2">
                  <c:v>198.4304932735426</c:v>
                </c:pt>
                <c:pt idx="3">
                  <c:v>172.86995515695068</c:v>
                </c:pt>
                <c:pt idx="4">
                  <c:v>123.31838565022422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DBA-43E3-8462-D0C55F438A3E}"/>
            </c:ext>
          </c:extLst>
        </c:ser>
        <c:ser>
          <c:idx val="2"/>
          <c:order val="2"/>
          <c:tx>
            <c:strRef>
              <c:f>'3. Forme contrattuali'!$B$113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contrattuali'!$C$113:$G$113</c:f>
              <c:numCache>
                <c:formatCode>#,##0</c:formatCode>
                <c:ptCount val="5"/>
                <c:pt idx="0">
                  <c:v>100</c:v>
                </c:pt>
                <c:pt idx="1">
                  <c:v>129.59183673469389</c:v>
                </c:pt>
                <c:pt idx="2">
                  <c:v>148.9795918367347</c:v>
                </c:pt>
                <c:pt idx="3">
                  <c:v>113.26530612244898</c:v>
                </c:pt>
                <c:pt idx="4">
                  <c:v>94.897959183673478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56F-4069-B800-93FA988245E9}"/>
            </c:ext>
          </c:extLst>
        </c:ser>
        <c:ser>
          <c:idx val="3"/>
          <c:order val="3"/>
          <c:tx>
            <c:strRef>
              <c:f>'3. Forme contrattuali'!$B$114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contrattuali'!$C$114:$G$114</c:f>
              <c:numCache>
                <c:formatCode>#,##0</c:formatCode>
                <c:ptCount val="5"/>
                <c:pt idx="0">
                  <c:v>100</c:v>
                </c:pt>
                <c:pt idx="1">
                  <c:v>170.58823529411765</c:v>
                </c:pt>
                <c:pt idx="2">
                  <c:v>215.68627450980392</c:v>
                </c:pt>
                <c:pt idx="3">
                  <c:v>176.47058823529412</c:v>
                </c:pt>
                <c:pt idx="4">
                  <c:v>111.76470588235294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56F-4069-B800-93FA988245E9}"/>
            </c:ext>
          </c:extLst>
        </c:ser>
        <c:ser>
          <c:idx val="4"/>
          <c:order val="4"/>
          <c:tx>
            <c:strRef>
              <c:f>'3. Forme contrattuali'!$B$115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contrattuali'!$C$115:$G$115</c:f>
              <c:numCache>
                <c:formatCode>#,##0</c:formatCode>
                <c:ptCount val="5"/>
                <c:pt idx="0">
                  <c:v>100</c:v>
                </c:pt>
                <c:pt idx="1">
                  <c:v>515.75757575757575</c:v>
                </c:pt>
                <c:pt idx="2">
                  <c:v>527.87878787878788</c:v>
                </c:pt>
                <c:pt idx="3">
                  <c:v>544.84848484848487</c:v>
                </c:pt>
                <c:pt idx="4">
                  <c:v>446.06060606060612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56F-4069-B800-93FA988245E9}"/>
            </c:ext>
          </c:extLst>
        </c:ser>
        <c:ser>
          <c:idx val="6"/>
          <c:order val="5"/>
          <c:tx>
            <c:strRef>
              <c:f>'3. Forme contrattuali'!$B$117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contrattuali'!$C$117:$G$117</c:f>
              <c:numCache>
                <c:formatCode>#,##0</c:formatCode>
                <c:ptCount val="5"/>
                <c:pt idx="0">
                  <c:v>100</c:v>
                </c:pt>
                <c:pt idx="1">
                  <c:v>109.09090909090908</c:v>
                </c:pt>
                <c:pt idx="2">
                  <c:v>63.636363636363633</c:v>
                </c:pt>
                <c:pt idx="3">
                  <c:v>97.727272727272734</c:v>
                </c:pt>
                <c:pt idx="4">
                  <c:v>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B91-42DA-A276-32DB78265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Forme contrattuali'!$B$180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contrattuali'!$C$180:$G$180</c:f>
              <c:numCache>
                <c:formatCode>#,##0</c:formatCode>
                <c:ptCount val="5"/>
                <c:pt idx="0">
                  <c:v>100</c:v>
                </c:pt>
                <c:pt idx="1">
                  <c:v>79.901960784313729</c:v>
                </c:pt>
                <c:pt idx="2">
                  <c:v>74.019607843137265</c:v>
                </c:pt>
                <c:pt idx="3">
                  <c:v>101.96078431372548</c:v>
                </c:pt>
                <c:pt idx="4">
                  <c:v>100.98039215686273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DCD-4E36-B909-0026C26AC69E}"/>
            </c:ext>
          </c:extLst>
        </c:ser>
        <c:ser>
          <c:idx val="1"/>
          <c:order val="1"/>
          <c:tx>
            <c:strRef>
              <c:f>'3. Forme contrattuali'!$B$181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contrattuali'!$C$181:$G$181</c:f>
              <c:numCache>
                <c:formatCode>#,##0</c:formatCode>
                <c:ptCount val="5"/>
                <c:pt idx="0">
                  <c:v>100</c:v>
                </c:pt>
                <c:pt idx="1">
                  <c:v>145.82132564841498</c:v>
                </c:pt>
                <c:pt idx="2">
                  <c:v>159.36599423631122</c:v>
                </c:pt>
                <c:pt idx="3">
                  <c:v>162.68011527377521</c:v>
                </c:pt>
                <c:pt idx="4">
                  <c:v>109.07780979827089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DCD-4E36-B909-0026C26AC69E}"/>
            </c:ext>
          </c:extLst>
        </c:ser>
        <c:ser>
          <c:idx val="2"/>
          <c:order val="2"/>
          <c:tx>
            <c:strRef>
              <c:f>'3. Forme contrattuali'!$B$182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contrattuali'!$C$182:$G$182</c:f>
              <c:numCache>
                <c:formatCode>#,##0</c:formatCode>
                <c:ptCount val="5"/>
                <c:pt idx="0">
                  <c:v>100</c:v>
                </c:pt>
                <c:pt idx="1">
                  <c:v>214.05405405405403</c:v>
                </c:pt>
                <c:pt idx="2">
                  <c:v>258.91891891891896</c:v>
                </c:pt>
                <c:pt idx="3">
                  <c:v>221.08108108108109</c:v>
                </c:pt>
                <c:pt idx="4">
                  <c:v>142.70270270270271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B36-45D1-9E69-3B2A7A86CDED}"/>
            </c:ext>
          </c:extLst>
        </c:ser>
        <c:ser>
          <c:idx val="3"/>
          <c:order val="3"/>
          <c:tx>
            <c:strRef>
              <c:f>'3. Forme contrattuali'!$B$183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contrattuali'!$C$183:$G$183</c:f>
              <c:numCache>
                <c:formatCode>#,##0</c:formatCode>
                <c:ptCount val="5"/>
                <c:pt idx="0">
                  <c:v>100</c:v>
                </c:pt>
                <c:pt idx="1">
                  <c:v>117.91044776119404</c:v>
                </c:pt>
                <c:pt idx="2">
                  <c:v>132.8358208955224</c:v>
                </c:pt>
                <c:pt idx="3">
                  <c:v>156.71641791044777</c:v>
                </c:pt>
                <c:pt idx="4">
                  <c:v>62.68656716417911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B36-45D1-9E69-3B2A7A86CDED}"/>
            </c:ext>
          </c:extLst>
        </c:ser>
        <c:ser>
          <c:idx val="4"/>
          <c:order val="4"/>
          <c:tx>
            <c:strRef>
              <c:f>'3. Forme contrattuali'!$B$184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'3.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Forme contrattuali'!$C$184:$G$184</c:f>
              <c:numCache>
                <c:formatCode>#,##0</c:formatCode>
                <c:ptCount val="5"/>
                <c:pt idx="0">
                  <c:v>100</c:v>
                </c:pt>
                <c:pt idx="1">
                  <c:v>374.59016393442624</c:v>
                </c:pt>
                <c:pt idx="2">
                  <c:v>422.9508196721311</c:v>
                </c:pt>
                <c:pt idx="3">
                  <c:v>428.27868852459011</c:v>
                </c:pt>
                <c:pt idx="4">
                  <c:v>318.85245901639342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B36-45D1-9E69-3B2A7A86CDED}"/>
            </c:ext>
          </c:extLst>
        </c:ser>
        <c:ser>
          <c:idx val="5"/>
          <c:order val="5"/>
          <c:tx>
            <c:strRef>
              <c:f>'3. Forme contrattuali'!$B$186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'3. Forme contrattuali'!$C$186:$G$186</c:f>
              <c:numCache>
                <c:formatCode>#,##0</c:formatCode>
                <c:ptCount val="5"/>
                <c:pt idx="0">
                  <c:v>100</c:v>
                </c:pt>
                <c:pt idx="1">
                  <c:v>123.75</c:v>
                </c:pt>
                <c:pt idx="2">
                  <c:v>196.25</c:v>
                </c:pt>
                <c:pt idx="3">
                  <c:v>243.75</c:v>
                </c:pt>
                <c:pt idx="4">
                  <c:v>90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E9A-4DE4-9EAF-40FD853F3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45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0875648608440076"/>
          <c:y val="0.31388271791177114"/>
          <c:w val="0.42242558389878687"/>
          <c:h val="0.52009269818615467"/>
        </c:manualLayout>
      </c:layout>
      <c:pieChart>
        <c:varyColors val="1"/>
        <c:ser>
          <c:idx val="0"/>
          <c:order val="0"/>
          <c:tx>
            <c:strRef>
              <c:f>'3. Forme contrattuali'!$AC$8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0DF-4E85-AA09-5F292D2353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0DF-4E85-AA09-5F292D2353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0DF-4E85-AA09-5F292D2353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0DF-4E85-AA09-5F292D23530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0DF-4E85-AA09-5F292D23530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0DF-4E85-AA09-5F292D23530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0DF-4E85-AA09-5F292D235302}"/>
              </c:ext>
            </c:extLst>
          </c:dPt>
          <c:dLbls>
            <c:dLbl>
              <c:idx val="1"/>
              <c:layout>
                <c:manualLayout>
                  <c:x val="-1.6875914704210362E-2"/>
                  <c:y val="-8.306741697276505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DF-4E85-AA09-5F292D235302}"/>
                </c:ext>
              </c:extLst>
            </c:dLbl>
            <c:dLbl>
              <c:idx val="2"/>
              <c:layout>
                <c:manualLayout>
                  <c:x val="3.6866359447004608E-2"/>
                  <c:y val="5.72056032469490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036866359447003"/>
                      <c:h val="0.13237408072296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0DF-4E85-AA09-5F292D235302}"/>
                </c:ext>
              </c:extLst>
            </c:dLbl>
            <c:dLbl>
              <c:idx val="3"/>
              <c:layout>
                <c:manualLayout>
                  <c:x val="7.0144175526446292E-2"/>
                  <c:y val="1.004550538408876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DF-4E85-AA09-5F292D235302}"/>
                </c:ext>
              </c:extLst>
            </c:dLbl>
            <c:dLbl>
              <c:idx val="4"/>
              <c:layout>
                <c:manualLayout>
                  <c:x val="-3.3781462801020838E-2"/>
                  <c:y val="7.398930131017524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DF-4E85-AA09-5F292D2353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DF-4E85-AA09-5F292D235302}"/>
                </c:ext>
              </c:extLst>
            </c:dLbl>
            <c:dLbl>
              <c:idx val="6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577572964669739"/>
                      <c:h val="0.13237408072296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0DF-4E85-AA09-5F292D2353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Forme contrattuali'!$AD$7:$AJ$7</c:f>
              <c:strCache>
                <c:ptCount val="7"/>
                <c:pt idx="0">
                  <c:v>Tempo indeterminato</c:v>
                </c:pt>
                <c:pt idx="1">
                  <c:v>Tempo determinato</c:v>
                </c:pt>
                <c:pt idx="2">
                  <c:v>Somministrato</c:v>
                </c:pt>
                <c:pt idx="3">
                  <c:v>Apprendistato</c:v>
                </c:pt>
                <c:pt idx="4">
                  <c:v>Intermittente</c:v>
                </c:pt>
                <c:pt idx="5">
                  <c:v>Domestico e a domicilio</c:v>
                </c:pt>
                <c:pt idx="6">
                  <c:v>Parasubordinato</c:v>
                </c:pt>
              </c:strCache>
            </c:strRef>
          </c:cat>
          <c:val>
            <c:numRef>
              <c:f>'3. Forme contrattuali'!$AD$8:$AJ$8</c:f>
              <c:numCache>
                <c:formatCode>#,##0</c:formatCode>
                <c:ptCount val="7"/>
                <c:pt idx="0">
                  <c:v>802</c:v>
                </c:pt>
                <c:pt idx="1">
                  <c:v>6277</c:v>
                </c:pt>
                <c:pt idx="2">
                  <c:v>662</c:v>
                </c:pt>
                <c:pt idx="3">
                  <c:v>545</c:v>
                </c:pt>
                <c:pt idx="4">
                  <c:v>4774</c:v>
                </c:pt>
                <c:pt idx="5">
                  <c:v>3</c:v>
                </c:pt>
                <c:pt idx="6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0DF-4E85-AA09-5F292D235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18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Settori'!$B$88</c:f>
              <c:strCache>
                <c:ptCount val="1"/>
                <c:pt idx="0">
                  <c:v>Commercio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Settori'!$C$87:$G$87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Settori'!$C$88:$G$88</c:f>
              <c:numCache>
                <c:formatCode>#,##0</c:formatCode>
                <c:ptCount val="5"/>
                <c:pt idx="0">
                  <c:v>100</c:v>
                </c:pt>
                <c:pt idx="1">
                  <c:v>107.8927203065134</c:v>
                </c:pt>
                <c:pt idx="2">
                  <c:v>102.96296296296296</c:v>
                </c:pt>
                <c:pt idx="3">
                  <c:v>99.642401021711365</c:v>
                </c:pt>
                <c:pt idx="4">
                  <c:v>70.446998722860783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578-41C1-8AB0-ED023333429A}"/>
            </c:ext>
          </c:extLst>
        </c:ser>
        <c:ser>
          <c:idx val="1"/>
          <c:order val="1"/>
          <c:tx>
            <c:strRef>
              <c:f>'1. Settori'!$B$89</c:f>
              <c:strCache>
                <c:ptCount val="1"/>
                <c:pt idx="0">
                  <c:v>Turismo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Settori'!$C$87:$G$87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Settori'!$C$89:$G$89</c:f>
              <c:numCache>
                <c:formatCode>#,##0</c:formatCode>
                <c:ptCount val="5"/>
                <c:pt idx="0">
                  <c:v>100</c:v>
                </c:pt>
                <c:pt idx="1">
                  <c:v>162.92749658002737</c:v>
                </c:pt>
                <c:pt idx="2">
                  <c:v>198.46785225718193</c:v>
                </c:pt>
                <c:pt idx="3">
                  <c:v>176.68946648426814</c:v>
                </c:pt>
                <c:pt idx="4">
                  <c:v>121.03967168262655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578-41C1-8AB0-ED023333429A}"/>
            </c:ext>
          </c:extLst>
        </c:ser>
        <c:ser>
          <c:idx val="2"/>
          <c:order val="2"/>
          <c:tx>
            <c:strRef>
              <c:f>'1. Settori'!$B$90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Settori'!$C$87:$G$87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Settori'!$C$90:$G$90</c:f>
              <c:numCache>
                <c:formatCode>#,##0</c:formatCode>
                <c:ptCount val="5"/>
                <c:pt idx="0">
                  <c:v>100</c:v>
                </c:pt>
                <c:pt idx="1">
                  <c:v>119.072708113804</c:v>
                </c:pt>
                <c:pt idx="2">
                  <c:v>119.98344121631791</c:v>
                </c:pt>
                <c:pt idx="3">
                  <c:v>128.16498569923226</c:v>
                </c:pt>
                <c:pt idx="4">
                  <c:v>111.46319433990668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578-41C1-8AB0-ED0233334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88520"/>
        <c:axId val="584287864"/>
      </c:lineChart>
      <c:catAx>
        <c:axId val="58428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7864"/>
        <c:crosses val="autoZero"/>
        <c:auto val="1"/>
        <c:lblAlgn val="ctr"/>
        <c:lblOffset val="100"/>
        <c:noMultiLvlLbl val="0"/>
      </c:catAx>
      <c:valAx>
        <c:axId val="584287864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3297087864016996"/>
          <c:y val="0.3192563429571304"/>
          <c:w val="0.52982543848685582"/>
          <c:h val="0.57949657334499849"/>
        </c:manualLayout>
      </c:layout>
      <c:pieChart>
        <c:varyColors val="1"/>
        <c:ser>
          <c:idx val="0"/>
          <c:order val="0"/>
          <c:tx>
            <c:strRef>
              <c:f>'4. tipologia di clientela'!$V$10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996-4A1C-A22B-1354620F65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996-4A1C-A22B-1354620F65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996-4A1C-A22B-1354620F65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996-4A1C-A22B-1354620F65CB}"/>
              </c:ext>
            </c:extLst>
          </c:dPt>
          <c:dLbls>
            <c:dLbl>
              <c:idx val="0"/>
              <c:layout>
                <c:manualLayout>
                  <c:x val="1.595085720667885E-2"/>
                  <c:y val="-7.60318241469816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96-4A1C-A22B-1354620F65CB}"/>
                </c:ext>
              </c:extLst>
            </c:dLbl>
            <c:dLbl>
              <c:idx val="1"/>
              <c:layout>
                <c:manualLayout>
                  <c:x val="3.56173563410954E-3"/>
                  <c:y val="3.34625164041994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96-4A1C-A22B-1354620F65CB}"/>
                </c:ext>
              </c:extLst>
            </c:dLbl>
            <c:dLbl>
              <c:idx val="2"/>
              <c:layout>
                <c:manualLayout>
                  <c:x val="-2.7846987211704921E-2"/>
                  <c:y val="5.86765912073490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96-4A1C-A22B-1354620F65CB}"/>
                </c:ext>
              </c:extLst>
            </c:dLbl>
            <c:dLbl>
              <c:idx val="3"/>
              <c:layout>
                <c:manualLayout>
                  <c:x val="-8.5073699120943216E-2"/>
                  <c:y val="7.743875765529309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96-4A1C-A22B-1354620F65C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tipologia di clientela'!$W$9:$Z$9</c:f>
              <c:strCache>
                <c:ptCount val="3"/>
                <c:pt idx="0">
                  <c:v>Servizi alle imprese</c:v>
                </c:pt>
                <c:pt idx="1">
                  <c:v>Servizi alla persona</c:v>
                </c:pt>
                <c:pt idx="2">
                  <c:v>Altre attività di servizi</c:v>
                </c:pt>
              </c:strCache>
            </c:strRef>
          </c:cat>
          <c:val>
            <c:numRef>
              <c:f>'4. tipologia di clientela'!$W$10:$Z$10</c:f>
              <c:numCache>
                <c:formatCode>#,##0</c:formatCode>
                <c:ptCount val="4"/>
                <c:pt idx="0">
                  <c:v>7924</c:v>
                </c:pt>
                <c:pt idx="1">
                  <c:v>18598</c:v>
                </c:pt>
                <c:pt idx="2">
                  <c:v>5168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996-4A1C-A22B-1354620F6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81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tipologia di clientela'!$B$46</c:f>
              <c:strCache>
                <c:ptCount val="1"/>
                <c:pt idx="0">
                  <c:v>Servizi alle imprese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clientela'!$C$45:$G$45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tipologia di clientela'!$C$46:$G$46</c:f>
              <c:numCache>
                <c:formatCode>#,##0</c:formatCode>
                <c:ptCount val="5"/>
                <c:pt idx="0">
                  <c:v>100</c:v>
                </c:pt>
                <c:pt idx="1">
                  <c:v>121.73971733642905</c:v>
                </c:pt>
                <c:pt idx="2">
                  <c:v>125.02666000728932</c:v>
                </c:pt>
                <c:pt idx="3">
                  <c:v>113.1504704310147</c:v>
                </c:pt>
                <c:pt idx="4">
                  <c:v>83.716472509820335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6C4-4B35-8423-9F529F571CD8}"/>
            </c:ext>
          </c:extLst>
        </c:ser>
        <c:ser>
          <c:idx val="1"/>
          <c:order val="1"/>
          <c:tx>
            <c:strRef>
              <c:f>'4. tipologia di clientela'!$B$47</c:f>
              <c:strCache>
                <c:ptCount val="1"/>
                <c:pt idx="0">
                  <c:v>Servizi alla persona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clientela'!$C$45:$G$45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tipologia di clientela'!$C$47:$G$47</c:f>
              <c:numCache>
                <c:formatCode>#,##0</c:formatCode>
                <c:ptCount val="5"/>
                <c:pt idx="0">
                  <c:v>100</c:v>
                </c:pt>
                <c:pt idx="1">
                  <c:v>108.32295596899802</c:v>
                </c:pt>
                <c:pt idx="2">
                  <c:v>112.88961582067914</c:v>
                </c:pt>
                <c:pt idx="3">
                  <c:v>119.29910971507165</c:v>
                </c:pt>
                <c:pt idx="4">
                  <c:v>90.39458766239801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6C4-4B35-8423-9F529F571CD8}"/>
            </c:ext>
          </c:extLst>
        </c:ser>
        <c:ser>
          <c:idx val="2"/>
          <c:order val="2"/>
          <c:tx>
            <c:strRef>
              <c:f>'4. tipologia di clientela'!$B$48</c:f>
              <c:strCache>
                <c:ptCount val="1"/>
                <c:pt idx="0">
                  <c:v>Altre attività di 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clientela'!$C$45:$G$45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tipologia di clientela'!$C$48:$G$48</c:f>
              <c:numCache>
                <c:formatCode>#,##0</c:formatCode>
                <c:ptCount val="5"/>
                <c:pt idx="0">
                  <c:v>100</c:v>
                </c:pt>
                <c:pt idx="1">
                  <c:v>121.28983723156888</c:v>
                </c:pt>
                <c:pt idx="2">
                  <c:v>128.8674599917932</c:v>
                </c:pt>
                <c:pt idx="3">
                  <c:v>127.31842429216249</c:v>
                </c:pt>
                <c:pt idx="4">
                  <c:v>104.81466283682124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6C4-4B35-8423-9F529F571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323512"/>
        <c:axId val="303325480"/>
      </c:lineChart>
      <c:catAx>
        <c:axId val="30332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5480"/>
        <c:crosses val="autoZero"/>
        <c:auto val="1"/>
        <c:lblAlgn val="ctr"/>
        <c:lblOffset val="100"/>
        <c:noMultiLvlLbl val="0"/>
      </c:catAx>
      <c:valAx>
        <c:axId val="303325480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3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tipologia di clientela'!$B$60</c:f>
              <c:strCache>
                <c:ptCount val="1"/>
                <c:pt idx="0">
                  <c:v>Servizi alle imprese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clientela'!$C$59:$G$59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tipologia di clientela'!$C$60:$G$60</c:f>
              <c:numCache>
                <c:formatCode>#,##0</c:formatCode>
                <c:ptCount val="5"/>
                <c:pt idx="0">
                  <c:v>100</c:v>
                </c:pt>
                <c:pt idx="1">
                  <c:v>135.16201959306707</c:v>
                </c:pt>
                <c:pt idx="2">
                  <c:v>141.00979653353428</c:v>
                </c:pt>
                <c:pt idx="3">
                  <c:v>133.41371514694799</c:v>
                </c:pt>
                <c:pt idx="4">
                  <c:v>119.42727957799548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40A-45BC-A333-EDB7FFBC0024}"/>
            </c:ext>
          </c:extLst>
        </c:ser>
        <c:ser>
          <c:idx val="1"/>
          <c:order val="1"/>
          <c:tx>
            <c:strRef>
              <c:f>'4. tipologia di clientela'!$B$61</c:f>
              <c:strCache>
                <c:ptCount val="1"/>
                <c:pt idx="0">
                  <c:v>Servizi alla persona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clientela'!$C$59:$G$59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tipologia di clientela'!$C$61:$G$61</c:f>
              <c:numCache>
                <c:formatCode>#,##0</c:formatCode>
                <c:ptCount val="5"/>
                <c:pt idx="0">
                  <c:v>100</c:v>
                </c:pt>
                <c:pt idx="1">
                  <c:v>117.930506993007</c:v>
                </c:pt>
                <c:pt idx="2">
                  <c:v>118.9521416083916</c:v>
                </c:pt>
                <c:pt idx="3">
                  <c:v>132.22246503496504</c:v>
                </c:pt>
                <c:pt idx="4">
                  <c:v>101.60620629370629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40A-45BC-A333-EDB7FFBC0024}"/>
            </c:ext>
          </c:extLst>
        </c:ser>
        <c:ser>
          <c:idx val="2"/>
          <c:order val="2"/>
          <c:tx>
            <c:strRef>
              <c:f>'4. tipologia di clientela'!$B$62</c:f>
              <c:strCache>
                <c:ptCount val="1"/>
                <c:pt idx="0">
                  <c:v>Altre attività di 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clientela'!$C$59:$G$59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tipologia di clientela'!$C$62:$G$62</c:f>
              <c:numCache>
                <c:formatCode>#,##0</c:formatCode>
                <c:ptCount val="5"/>
                <c:pt idx="0">
                  <c:v>100</c:v>
                </c:pt>
                <c:pt idx="1">
                  <c:v>116.71924290220821</c:v>
                </c:pt>
                <c:pt idx="2">
                  <c:v>112.14511041009463</c:v>
                </c:pt>
                <c:pt idx="3">
                  <c:v>102.20820189274448</c:v>
                </c:pt>
                <c:pt idx="4">
                  <c:v>90.571328426218017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40A-45BC-A333-EDB7FFBC0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24680"/>
        <c:axId val="509625336"/>
      </c:lineChart>
      <c:catAx>
        <c:axId val="50962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5336"/>
        <c:crosses val="autoZero"/>
        <c:auto val="1"/>
        <c:lblAlgn val="ctr"/>
        <c:lblOffset val="100"/>
        <c:noMultiLvlLbl val="0"/>
      </c:catAx>
      <c:valAx>
        <c:axId val="509625336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4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tipologia di clientela'!$B$74</c:f>
              <c:strCache>
                <c:ptCount val="1"/>
                <c:pt idx="0">
                  <c:v>Servizi alle imprese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clientela'!$C$73:$G$73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tipologia di clientela'!$C$74:$G$74</c:f>
              <c:numCache>
                <c:formatCode>#,##0</c:formatCode>
                <c:ptCount val="5"/>
                <c:pt idx="0">
                  <c:v>100</c:v>
                </c:pt>
                <c:pt idx="1">
                  <c:v>137.72672309552601</c:v>
                </c:pt>
                <c:pt idx="2">
                  <c:v>131.68077388149939</c:v>
                </c:pt>
                <c:pt idx="3">
                  <c:v>128.05320435308343</c:v>
                </c:pt>
                <c:pt idx="4">
                  <c:v>80.290205562273272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BA6-4149-96AD-42B5838F6A39}"/>
            </c:ext>
          </c:extLst>
        </c:ser>
        <c:ser>
          <c:idx val="1"/>
          <c:order val="1"/>
          <c:tx>
            <c:strRef>
              <c:f>'4. tipologia di clientela'!$B$75</c:f>
              <c:strCache>
                <c:ptCount val="1"/>
                <c:pt idx="0">
                  <c:v>Servizi alla persona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clientela'!$C$73:$G$73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tipologia di clientela'!$C$75:$G$75</c:f>
              <c:numCache>
                <c:formatCode>#,##0</c:formatCode>
                <c:ptCount val="5"/>
                <c:pt idx="0">
                  <c:v>100</c:v>
                </c:pt>
                <c:pt idx="1">
                  <c:v>123.19277108433735</c:v>
                </c:pt>
                <c:pt idx="2">
                  <c:v>124.52309236947792</c:v>
                </c:pt>
                <c:pt idx="3">
                  <c:v>133.60943775100401</c:v>
                </c:pt>
                <c:pt idx="4">
                  <c:v>98.99598393574297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BA6-4149-96AD-42B5838F6A39}"/>
            </c:ext>
          </c:extLst>
        </c:ser>
        <c:ser>
          <c:idx val="2"/>
          <c:order val="2"/>
          <c:tx>
            <c:strRef>
              <c:f>'4. tipologia di clientela'!$B$76</c:f>
              <c:strCache>
                <c:ptCount val="1"/>
                <c:pt idx="0">
                  <c:v>Altre attività di 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clientela'!$C$73:$G$73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tipologia di clientela'!$C$76:$G$76</c:f>
              <c:numCache>
                <c:formatCode>#,##0</c:formatCode>
                <c:ptCount val="5"/>
                <c:pt idx="0">
                  <c:v>100</c:v>
                </c:pt>
                <c:pt idx="1">
                  <c:v>115.21900519673349</c:v>
                </c:pt>
                <c:pt idx="2">
                  <c:v>108.01781737193762</c:v>
                </c:pt>
                <c:pt idx="3">
                  <c:v>77.654046028210843</c:v>
                </c:pt>
                <c:pt idx="4">
                  <c:v>80.400890868596889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BA6-4149-96AD-42B5838F6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98360"/>
        <c:axId val="584294752"/>
      </c:lineChart>
      <c:catAx>
        <c:axId val="58429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4752"/>
        <c:crosses val="autoZero"/>
        <c:auto val="1"/>
        <c:lblAlgn val="ctr"/>
        <c:lblOffset val="100"/>
        <c:noMultiLvlLbl val="0"/>
      </c:catAx>
      <c:valAx>
        <c:axId val="584294752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8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tipologia di clientela'!$B$88</c:f>
              <c:strCache>
                <c:ptCount val="1"/>
                <c:pt idx="0">
                  <c:v>Servizi alle imprese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clientela'!$C$87:$G$87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tipologia di clientela'!$C$88:$G$88</c:f>
              <c:numCache>
                <c:formatCode>#,##0</c:formatCode>
                <c:ptCount val="5"/>
                <c:pt idx="0">
                  <c:v>100</c:v>
                </c:pt>
                <c:pt idx="1">
                  <c:v>130.33594342005557</c:v>
                </c:pt>
                <c:pt idx="2">
                  <c:v>139.65647890881536</c:v>
                </c:pt>
                <c:pt idx="3">
                  <c:v>130.5380146501642</c:v>
                </c:pt>
                <c:pt idx="4">
                  <c:v>129.04773932811315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216-4D6A-AACA-DD38FC2C8CD6}"/>
            </c:ext>
          </c:extLst>
        </c:ser>
        <c:ser>
          <c:idx val="1"/>
          <c:order val="1"/>
          <c:tx>
            <c:strRef>
              <c:f>'4. tipologia di clientela'!$B$89</c:f>
              <c:strCache>
                <c:ptCount val="1"/>
                <c:pt idx="0">
                  <c:v>Servizi alla persona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clientela'!$C$87:$G$87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tipologia di clientela'!$C$89:$G$89</c:f>
              <c:numCache>
                <c:formatCode>#,##0</c:formatCode>
                <c:ptCount val="5"/>
                <c:pt idx="0">
                  <c:v>100</c:v>
                </c:pt>
                <c:pt idx="1">
                  <c:v>114.96694331129554</c:v>
                </c:pt>
                <c:pt idx="2">
                  <c:v>110.55000703333802</c:v>
                </c:pt>
                <c:pt idx="3">
                  <c:v>131.48122098748064</c:v>
                </c:pt>
                <c:pt idx="4">
                  <c:v>105.0780700520467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216-4D6A-AACA-DD38FC2C8CD6}"/>
            </c:ext>
          </c:extLst>
        </c:ser>
        <c:ser>
          <c:idx val="2"/>
          <c:order val="2"/>
          <c:tx>
            <c:strRef>
              <c:f>'4. tipologia di clientela'!$B$90</c:f>
              <c:strCache>
                <c:ptCount val="1"/>
                <c:pt idx="0">
                  <c:v>Altre attività di 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clientela'!$C$87:$G$87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tipologia di clientela'!$C$90:$G$90</c:f>
              <c:numCache>
                <c:formatCode>#,##0</c:formatCode>
                <c:ptCount val="5"/>
                <c:pt idx="0">
                  <c:v>100</c:v>
                </c:pt>
                <c:pt idx="1">
                  <c:v>112.12804328223625</c:v>
                </c:pt>
                <c:pt idx="2">
                  <c:v>115.10369702434626</c:v>
                </c:pt>
                <c:pt idx="3">
                  <c:v>113.30027051397656</c:v>
                </c:pt>
                <c:pt idx="4">
                  <c:v>100.54102795311091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216-4D6A-AACA-DD38FC2C8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88520"/>
        <c:axId val="584287864"/>
      </c:lineChart>
      <c:catAx>
        <c:axId val="58428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7864"/>
        <c:crosses val="autoZero"/>
        <c:auto val="1"/>
        <c:lblAlgn val="ctr"/>
        <c:lblOffset val="100"/>
        <c:noMultiLvlLbl val="0"/>
      </c:catAx>
      <c:valAx>
        <c:axId val="58428786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VERBANO CUSIO OSSOLA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tipologia di clientela'!$B$102</c:f>
              <c:strCache>
                <c:ptCount val="1"/>
                <c:pt idx="0">
                  <c:v>Servizi alle imprese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clientela'!$C$101:$G$101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tipologia di clientela'!$C$102:$G$102</c:f>
              <c:numCache>
                <c:formatCode>#,##0</c:formatCode>
                <c:ptCount val="5"/>
                <c:pt idx="0">
                  <c:v>100</c:v>
                </c:pt>
                <c:pt idx="1">
                  <c:v>103.60655737704919</c:v>
                </c:pt>
                <c:pt idx="2">
                  <c:v>109.39890710382514</c:v>
                </c:pt>
                <c:pt idx="3">
                  <c:v>114.75409836065573</c:v>
                </c:pt>
                <c:pt idx="4">
                  <c:v>67.759562841530055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3F6-4561-8820-F226E83775AF}"/>
            </c:ext>
          </c:extLst>
        </c:ser>
        <c:ser>
          <c:idx val="1"/>
          <c:order val="1"/>
          <c:tx>
            <c:strRef>
              <c:f>'4. tipologia di clientela'!$B$103</c:f>
              <c:strCache>
                <c:ptCount val="1"/>
                <c:pt idx="0">
                  <c:v>Servizi alla persona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clientela'!$C$101:$G$101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tipologia di clientela'!$C$103:$G$103</c:f>
              <c:numCache>
                <c:formatCode>#,##0</c:formatCode>
                <c:ptCount val="5"/>
                <c:pt idx="0">
                  <c:v>100</c:v>
                </c:pt>
                <c:pt idx="1">
                  <c:v>116.57542579075427</c:v>
                </c:pt>
                <c:pt idx="2">
                  <c:v>132.9683698296837</c:v>
                </c:pt>
                <c:pt idx="3">
                  <c:v>140.75425790754258</c:v>
                </c:pt>
                <c:pt idx="4">
                  <c:v>111.40510948905109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3F6-4561-8820-F226E83775AF}"/>
            </c:ext>
          </c:extLst>
        </c:ser>
        <c:ser>
          <c:idx val="2"/>
          <c:order val="2"/>
          <c:tx>
            <c:strRef>
              <c:f>'4. tipologia di clientela'!$B$104</c:f>
              <c:strCache>
                <c:ptCount val="1"/>
                <c:pt idx="0">
                  <c:v>Altre attività di 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clientela'!$C$101:$G$101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tipologia di clientela'!$C$104:$G$104</c:f>
              <c:numCache>
                <c:formatCode>#,##0</c:formatCode>
                <c:ptCount val="5"/>
                <c:pt idx="0">
                  <c:v>100</c:v>
                </c:pt>
                <c:pt idx="1">
                  <c:v>120.93385214007782</c:v>
                </c:pt>
                <c:pt idx="2">
                  <c:v>90.42801556420234</c:v>
                </c:pt>
                <c:pt idx="3">
                  <c:v>74.94163424124514</c:v>
                </c:pt>
                <c:pt idx="4">
                  <c:v>60.54474708171206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3F6-4561-8820-F226E8377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797728"/>
        <c:axId val="276798712"/>
      </c:lineChart>
      <c:catAx>
        <c:axId val="2767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8712"/>
        <c:crosses val="autoZero"/>
        <c:auto val="1"/>
        <c:lblAlgn val="ctr"/>
        <c:lblOffset val="100"/>
        <c:noMultiLvlLbl val="0"/>
      </c:catAx>
      <c:valAx>
        <c:axId val="276798712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7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tipologia di clientela'!$B$116</c:f>
              <c:strCache>
                <c:ptCount val="1"/>
                <c:pt idx="0">
                  <c:v>Servizi alle imprese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clientela'!$C$115:$G$115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tipologia di clientela'!$C$116:$G$116</c:f>
              <c:numCache>
                <c:formatCode>#,##0</c:formatCode>
                <c:ptCount val="5"/>
                <c:pt idx="0">
                  <c:v>100</c:v>
                </c:pt>
                <c:pt idx="1">
                  <c:v>184.26124197002142</c:v>
                </c:pt>
                <c:pt idx="2">
                  <c:v>185.97430406852249</c:v>
                </c:pt>
                <c:pt idx="3">
                  <c:v>168.62955032119916</c:v>
                </c:pt>
                <c:pt idx="4">
                  <c:v>163.91862955032119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CCF-49B2-BA54-8621A623D27F}"/>
            </c:ext>
          </c:extLst>
        </c:ser>
        <c:ser>
          <c:idx val="1"/>
          <c:order val="1"/>
          <c:tx>
            <c:strRef>
              <c:f>'4. tipologia di clientela'!$B$117</c:f>
              <c:strCache>
                <c:ptCount val="1"/>
                <c:pt idx="0">
                  <c:v>Servizi alla persona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clientela'!$C$115:$G$115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tipologia di clientela'!$C$117:$G$117</c:f>
              <c:numCache>
                <c:formatCode>#,##0</c:formatCode>
                <c:ptCount val="5"/>
                <c:pt idx="0">
                  <c:v>100</c:v>
                </c:pt>
                <c:pt idx="1">
                  <c:v>119.09253122610248</c:v>
                </c:pt>
                <c:pt idx="2">
                  <c:v>116.77287789956665</c:v>
                </c:pt>
                <c:pt idx="3">
                  <c:v>125.00637267397401</c:v>
                </c:pt>
                <c:pt idx="4">
                  <c:v>89.752740249808809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CCF-49B2-BA54-8621A623D27F}"/>
            </c:ext>
          </c:extLst>
        </c:ser>
        <c:ser>
          <c:idx val="2"/>
          <c:order val="2"/>
          <c:tx>
            <c:strRef>
              <c:f>'4. tipologia di clientela'!$B$118</c:f>
              <c:strCache>
                <c:ptCount val="1"/>
                <c:pt idx="0">
                  <c:v>Altre attività di 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tipologia di clientela'!$C$115:$G$115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tipologia di clientela'!$C$118:$G$118</c:f>
              <c:numCache>
                <c:formatCode>#,##0</c:formatCode>
                <c:ptCount val="5"/>
                <c:pt idx="0">
                  <c:v>100</c:v>
                </c:pt>
                <c:pt idx="1">
                  <c:v>124.64953271028037</c:v>
                </c:pt>
                <c:pt idx="2">
                  <c:v>143.57476635514018</c:v>
                </c:pt>
                <c:pt idx="3">
                  <c:v>153.03738317757009</c:v>
                </c:pt>
                <c:pt idx="4">
                  <c:v>125.81775700934578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CCF-49B2-BA54-8621A623D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306864"/>
        <c:axId val="307307192"/>
      </c:lineChart>
      <c:catAx>
        <c:axId val="30730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7192"/>
        <c:crosses val="autoZero"/>
        <c:auto val="1"/>
        <c:lblAlgn val="ctr"/>
        <c:lblOffset val="100"/>
        <c:noMultiLvlLbl val="0"/>
      </c:catAx>
      <c:valAx>
        <c:axId val="30730719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'4. Sesso, nazionalità, età'!$AD$4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347-466A-A171-3524698FA9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347-466A-A171-3524698FA904}"/>
              </c:ext>
            </c:extLst>
          </c:dPt>
          <c:dLbls>
            <c:dLbl>
              <c:idx val="0"/>
              <c:layout>
                <c:manualLayout>
                  <c:x val="-2.1293167251350501E-2"/>
                  <c:y val="-5.120265797720775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47-466A-A171-3524698FA904}"/>
                </c:ext>
              </c:extLst>
            </c:dLbl>
            <c:dLbl>
              <c:idx val="1"/>
              <c:layout>
                <c:manualLayout>
                  <c:x val="5.9367566685921197E-3"/>
                  <c:y val="8.829826280073107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47-466A-A171-3524698FA9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Sesso, nazionalità, età'!$AE$3:$AF$3</c:f>
              <c:strCache>
                <c:ptCount val="2"/>
                <c:pt idx="0">
                  <c:v>Maschi</c:v>
                </c:pt>
                <c:pt idx="1">
                  <c:v>Femmine</c:v>
                </c:pt>
              </c:strCache>
            </c:strRef>
          </c:cat>
          <c:val>
            <c:numRef>
              <c:f>'4. Sesso, nazionalità, età'!$AE$4:$AF$4</c:f>
              <c:numCache>
                <c:formatCode>#,##0</c:formatCode>
                <c:ptCount val="2"/>
                <c:pt idx="0">
                  <c:v>12421</c:v>
                </c:pt>
                <c:pt idx="1">
                  <c:v>19269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47-466A-A171-3524698F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NAZIONALITÀ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'4. Sesso, nazionalità, età'!$AD$9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92-4E4F-BCB1-BD8E77B6ED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92-4E4F-BCB1-BD8E77B6ED08}"/>
              </c:ext>
            </c:extLst>
          </c:dPt>
          <c:dLbls>
            <c:dLbl>
              <c:idx val="0"/>
              <c:layout>
                <c:manualLayout>
                  <c:x val="-3.1330875307253259E-2"/>
                  <c:y val="-0.109691101241891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92-4E4F-BCB1-BD8E77B6ED08}"/>
                </c:ext>
              </c:extLst>
            </c:dLbl>
            <c:dLbl>
              <c:idx val="1"/>
              <c:layout>
                <c:manualLayout>
                  <c:x val="-1.7454068241469913E-2"/>
                  <c:y val="1.851730513840435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92-4E4F-BCB1-BD8E77B6E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Sesso, nazionalità, età'!$AE$8:$AF$8</c:f>
              <c:strCache>
                <c:ptCount val="2"/>
                <c:pt idx="0">
                  <c:v>Italiani</c:v>
                </c:pt>
                <c:pt idx="1">
                  <c:v>Stranieri</c:v>
                </c:pt>
              </c:strCache>
            </c:strRef>
          </c:cat>
          <c:val>
            <c:numRef>
              <c:f>'4. Sesso, nazionalità, età'!$AE$9:$AF$9</c:f>
              <c:numCache>
                <c:formatCode>#,##0</c:formatCode>
                <c:ptCount val="2"/>
                <c:pt idx="0">
                  <c:v>24921</c:v>
                </c:pt>
                <c:pt idx="1">
                  <c:v>6769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92-4E4F-BCB1-BD8E77B6E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91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ETÀ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'4. Sesso, nazionalità, età'!$AD$17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7B-4E7D-B886-DFB31A84B70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7B-4E7D-B886-DFB31A84B70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47B-4E7D-B886-DFB31A84B707}"/>
              </c:ext>
            </c:extLst>
          </c:dPt>
          <c:dLbls>
            <c:dLbl>
              <c:idx val="0"/>
              <c:layout>
                <c:manualLayout>
                  <c:x val="3.7202570235449726E-2"/>
                  <c:y val="2.759517034937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857146713804787"/>
                      <c:h val="0.128484848484848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47B-4E7D-B886-DFB31A84B707}"/>
                </c:ext>
              </c:extLst>
            </c:dLbl>
            <c:dLbl>
              <c:idx val="1"/>
              <c:layout>
                <c:manualLayout>
                  <c:x val="1.6836098024104382E-2"/>
                  <c:y val="-8.158206492421277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7B-4E7D-B886-DFB31A84B7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Sesso, nazionalità, età'!$AE$16:$AG$16</c:f>
              <c:strCache>
                <c:ptCount val="3"/>
                <c:pt idx="0">
                  <c:v>Giovani</c:v>
                </c:pt>
                <c:pt idx="1">
                  <c:v>Adulti</c:v>
                </c:pt>
                <c:pt idx="2">
                  <c:v>Senior</c:v>
                </c:pt>
              </c:strCache>
            </c:strRef>
          </c:cat>
          <c:val>
            <c:numRef>
              <c:f>'4. Sesso, nazionalità, età'!$AE$17:$AG$17</c:f>
              <c:numCache>
                <c:formatCode>#,##0</c:formatCode>
                <c:ptCount val="3"/>
                <c:pt idx="0">
                  <c:v>12829</c:v>
                </c:pt>
                <c:pt idx="1">
                  <c:v>18376</c:v>
                </c:pt>
                <c:pt idx="2">
                  <c:v>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7B-4E7D-B886-DFB31A84B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9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VERBANO CUSIO OSSOLA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Settori'!$B$102</c:f>
              <c:strCache>
                <c:ptCount val="1"/>
                <c:pt idx="0">
                  <c:v>Commercio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Settori'!$C$101:$G$101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Settori'!$C$102:$G$102</c:f>
              <c:numCache>
                <c:formatCode>#,##0</c:formatCode>
                <c:ptCount val="5"/>
                <c:pt idx="0">
                  <c:v>100</c:v>
                </c:pt>
                <c:pt idx="1">
                  <c:v>123.71794871794873</c:v>
                </c:pt>
                <c:pt idx="2">
                  <c:v>129.40705128205127</c:v>
                </c:pt>
                <c:pt idx="3">
                  <c:v>106.49038461538463</c:v>
                </c:pt>
                <c:pt idx="4">
                  <c:v>83.974358974358978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71-4C1F-A9C6-ECB2321FE51C}"/>
            </c:ext>
          </c:extLst>
        </c:ser>
        <c:ser>
          <c:idx val="1"/>
          <c:order val="1"/>
          <c:tx>
            <c:strRef>
              <c:f>'1. Settori'!$B$103</c:f>
              <c:strCache>
                <c:ptCount val="1"/>
                <c:pt idx="0">
                  <c:v>Turismo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Settori'!$C$101:$G$101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Settori'!$C$103:$G$103</c:f>
              <c:numCache>
                <c:formatCode>#,##0</c:formatCode>
                <c:ptCount val="5"/>
                <c:pt idx="0">
                  <c:v>100</c:v>
                </c:pt>
                <c:pt idx="1">
                  <c:v>148.27209098862642</c:v>
                </c:pt>
                <c:pt idx="2">
                  <c:v>162.75153105861767</c:v>
                </c:pt>
                <c:pt idx="3">
                  <c:v>167.8915135608049</c:v>
                </c:pt>
                <c:pt idx="4">
                  <c:v>119.22572178477691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B71-4C1F-A9C6-ECB2321FE51C}"/>
            </c:ext>
          </c:extLst>
        </c:ser>
        <c:ser>
          <c:idx val="2"/>
          <c:order val="2"/>
          <c:tx>
            <c:strRef>
              <c:f>'1. Settori'!$B$104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Settori'!$C$101:$G$101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Settori'!$C$104:$G$104</c:f>
              <c:numCache>
                <c:formatCode>#,##0</c:formatCode>
                <c:ptCount val="5"/>
                <c:pt idx="0">
                  <c:v>100</c:v>
                </c:pt>
                <c:pt idx="1">
                  <c:v>115.43367346938776</c:v>
                </c:pt>
                <c:pt idx="2">
                  <c:v>119.07798833819243</c:v>
                </c:pt>
                <c:pt idx="3">
                  <c:v>121.00947521865891</c:v>
                </c:pt>
                <c:pt idx="4">
                  <c:v>92.219387755102048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B71-4C1F-A9C6-ECB2321FE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797728"/>
        <c:axId val="276798712"/>
      </c:lineChart>
      <c:catAx>
        <c:axId val="2767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8712"/>
        <c:crosses val="autoZero"/>
        <c:auto val="1"/>
        <c:lblAlgn val="ctr"/>
        <c:lblOffset val="100"/>
        <c:noMultiLvlLbl val="0"/>
      </c:catAx>
      <c:valAx>
        <c:axId val="27679871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7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età'!$B$78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età'!$C$78:$G$78</c:f>
              <c:numCache>
                <c:formatCode>#,##0</c:formatCode>
                <c:ptCount val="5"/>
                <c:pt idx="0">
                  <c:v>100</c:v>
                </c:pt>
                <c:pt idx="1">
                  <c:v>117.49023296194471</c:v>
                </c:pt>
                <c:pt idx="2">
                  <c:v>122.28331645203299</c:v>
                </c:pt>
                <c:pt idx="3">
                  <c:v>116.174697342401</c:v>
                </c:pt>
                <c:pt idx="4">
                  <c:v>90.226932908889211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89E-4D1A-9A92-6FD8CCD70754}"/>
            </c:ext>
          </c:extLst>
        </c:ser>
        <c:ser>
          <c:idx val="1"/>
          <c:order val="1"/>
          <c:tx>
            <c:strRef>
              <c:f>'4. Sesso, nazionalità, età'!$B$79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età'!$C$79:$G$79</c:f>
              <c:numCache>
                <c:formatCode>#,##0</c:formatCode>
                <c:ptCount val="5"/>
                <c:pt idx="0">
                  <c:v>100</c:v>
                </c:pt>
                <c:pt idx="1">
                  <c:v>113.11103992999945</c:v>
                </c:pt>
                <c:pt idx="2">
                  <c:v>117.47826154891837</c:v>
                </c:pt>
                <c:pt idx="3">
                  <c:v>119.59702810178206</c:v>
                </c:pt>
                <c:pt idx="4">
                  <c:v>89.932733849483199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89E-4D1A-9A92-6FD8CCD70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età'!$B$81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età'!$C$81:$G$81</c:f>
              <c:numCache>
                <c:formatCode>#,##0</c:formatCode>
                <c:ptCount val="5"/>
                <c:pt idx="0">
                  <c:v>100</c:v>
                </c:pt>
                <c:pt idx="1">
                  <c:v>115.45741693280476</c:v>
                </c:pt>
                <c:pt idx="2">
                  <c:v>119.40423991545859</c:v>
                </c:pt>
                <c:pt idx="3">
                  <c:v>117.96621846482597</c:v>
                </c:pt>
                <c:pt idx="4">
                  <c:v>86.074020446411367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987-49AF-A214-58932081DC2A}"/>
            </c:ext>
          </c:extLst>
        </c:ser>
        <c:ser>
          <c:idx val="1"/>
          <c:order val="1"/>
          <c:tx>
            <c:strRef>
              <c:f>'4. Sesso, nazionalità, età'!$B$82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età'!$C$82:$G$82</c:f>
              <c:numCache>
                <c:formatCode>#,##0</c:formatCode>
                <c:ptCount val="5"/>
                <c:pt idx="0">
                  <c:v>100</c:v>
                </c:pt>
                <c:pt idx="1">
                  <c:v>112.13496746860343</c:v>
                </c:pt>
                <c:pt idx="2">
                  <c:v>119.20865486457861</c:v>
                </c:pt>
                <c:pt idx="3">
                  <c:v>119.48353255661472</c:v>
                </c:pt>
                <c:pt idx="4">
                  <c:v>107.21490896252585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987-49AF-A214-58932081D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età'!$B$84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età'!$C$84:$G$84</c:f>
              <c:numCache>
                <c:formatCode>#,##0</c:formatCode>
                <c:ptCount val="5"/>
                <c:pt idx="0">
                  <c:v>100</c:v>
                </c:pt>
                <c:pt idx="1">
                  <c:v>118.45194591631648</c:v>
                </c:pt>
                <c:pt idx="2">
                  <c:v>123.47547049150374</c:v>
                </c:pt>
                <c:pt idx="3">
                  <c:v>119.5984834642792</c:v>
                </c:pt>
                <c:pt idx="4">
                  <c:v>87.650739996345692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A66-4BE6-916D-3C57D404E639}"/>
            </c:ext>
          </c:extLst>
        </c:ser>
        <c:ser>
          <c:idx val="1"/>
          <c:order val="1"/>
          <c:tx>
            <c:strRef>
              <c:f>'4. Sesso, nazionalità, età'!$B$85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età'!$C$85:$G$85</c:f>
              <c:numCache>
                <c:formatCode>#,##0</c:formatCode>
                <c:ptCount val="5"/>
                <c:pt idx="0">
                  <c:v>100</c:v>
                </c:pt>
                <c:pt idx="1">
                  <c:v>112.08006072206456</c:v>
                </c:pt>
                <c:pt idx="2">
                  <c:v>116.18622533166128</c:v>
                </c:pt>
                <c:pt idx="3">
                  <c:v>116.80417134182561</c:v>
                </c:pt>
                <c:pt idx="4">
                  <c:v>91.046795591050099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A66-4BE6-916D-3C57D404E639}"/>
            </c:ext>
          </c:extLst>
        </c:ser>
        <c:ser>
          <c:idx val="2"/>
          <c:order val="2"/>
          <c:tx>
            <c:strRef>
              <c:f>'4. Sesso, nazionalità, età'!$B$86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età'!$C$86:$G$86</c:f>
              <c:numCache>
                <c:formatCode>#,##0</c:formatCode>
                <c:ptCount val="5"/>
                <c:pt idx="0">
                  <c:v>100</c:v>
                </c:pt>
                <c:pt idx="1">
                  <c:v>122.59860788863108</c:v>
                </c:pt>
                <c:pt idx="2">
                  <c:v>131.36890951276101</c:v>
                </c:pt>
                <c:pt idx="3">
                  <c:v>144.91879350348026</c:v>
                </c:pt>
                <c:pt idx="4">
                  <c:v>131.32250580046403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A66-4BE6-916D-3C57D404E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età'!$B$101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età'!$C$101:$G$101</c:f>
              <c:numCache>
                <c:formatCode>#,##0</c:formatCode>
                <c:ptCount val="5"/>
                <c:pt idx="0">
                  <c:v>100</c:v>
                </c:pt>
                <c:pt idx="1">
                  <c:v>127.38420820467577</c:v>
                </c:pt>
                <c:pt idx="2">
                  <c:v>126.58138509042789</c:v>
                </c:pt>
                <c:pt idx="3">
                  <c:v>130.15438906043229</c:v>
                </c:pt>
                <c:pt idx="4">
                  <c:v>109.58094397882665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A28-4CC2-986C-52690B4E916F}"/>
            </c:ext>
          </c:extLst>
        </c:ser>
        <c:ser>
          <c:idx val="1"/>
          <c:order val="1"/>
          <c:tx>
            <c:strRef>
              <c:f>'4. Sesso, nazionalità, età'!$B$102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età'!$C$102:$G$102</c:f>
              <c:numCache>
                <c:formatCode>#,##0</c:formatCode>
                <c:ptCount val="5"/>
                <c:pt idx="0">
                  <c:v>100</c:v>
                </c:pt>
                <c:pt idx="1">
                  <c:v>117.94407042982911</c:v>
                </c:pt>
                <c:pt idx="2">
                  <c:v>120.04142931123769</c:v>
                </c:pt>
                <c:pt idx="3">
                  <c:v>124.9766960124288</c:v>
                </c:pt>
                <c:pt idx="4">
                  <c:v>99.787674779906794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A28-4CC2-986C-52690B4E9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età'!$B$104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età'!$C$104:$G$104</c:f>
              <c:numCache>
                <c:formatCode>#,##0</c:formatCode>
                <c:ptCount val="5"/>
                <c:pt idx="0">
                  <c:v>100</c:v>
                </c:pt>
                <c:pt idx="1">
                  <c:v>121.80161784339904</c:v>
                </c:pt>
                <c:pt idx="2">
                  <c:v>123.69041074373675</c:v>
                </c:pt>
                <c:pt idx="3">
                  <c:v>127.5543862404775</c:v>
                </c:pt>
                <c:pt idx="4">
                  <c:v>97.859891620199477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BF3-4862-A6F4-94D7C3BF05B5}"/>
            </c:ext>
          </c:extLst>
        </c:ser>
        <c:ser>
          <c:idx val="1"/>
          <c:order val="1"/>
          <c:tx>
            <c:strRef>
              <c:f>'4. Sesso, nazionalità, età'!$B$105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età'!$C$105:$G$105</c:f>
              <c:numCache>
                <c:formatCode>#,##0</c:formatCode>
                <c:ptCount val="5"/>
                <c:pt idx="0">
                  <c:v>100</c:v>
                </c:pt>
                <c:pt idx="1">
                  <c:v>119.63699555898822</c:v>
                </c:pt>
                <c:pt idx="2">
                  <c:v>116.41243483297934</c:v>
                </c:pt>
                <c:pt idx="3">
                  <c:v>123.63390615949027</c:v>
                </c:pt>
                <c:pt idx="4">
                  <c:v>130.70090751110251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BF3-4862-A6F4-94D7C3BF0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35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età'!$B$107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età'!$C$107:$G$107</c:f>
              <c:numCache>
                <c:formatCode>#,##0</c:formatCode>
                <c:ptCount val="5"/>
                <c:pt idx="0">
                  <c:v>100</c:v>
                </c:pt>
                <c:pt idx="1">
                  <c:v>123.87016229712859</c:v>
                </c:pt>
                <c:pt idx="2">
                  <c:v>127.86516853932584</c:v>
                </c:pt>
                <c:pt idx="3">
                  <c:v>132.45942571785267</c:v>
                </c:pt>
                <c:pt idx="4">
                  <c:v>106.77486475239284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CC-4A6D-A65A-E43515AFE9DF}"/>
            </c:ext>
          </c:extLst>
        </c:ser>
        <c:ser>
          <c:idx val="1"/>
          <c:order val="1"/>
          <c:tx>
            <c:strRef>
              <c:f>'4. Sesso, nazionalità, età'!$B$108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età'!$C$108:$G$108</c:f>
              <c:numCache>
                <c:formatCode>#,##0</c:formatCode>
                <c:ptCount val="5"/>
                <c:pt idx="0">
                  <c:v>100</c:v>
                </c:pt>
                <c:pt idx="1">
                  <c:v>119.79895104895104</c:v>
                </c:pt>
                <c:pt idx="2">
                  <c:v>118.5861013986014</c:v>
                </c:pt>
                <c:pt idx="3">
                  <c:v>122.65078671328671</c:v>
                </c:pt>
                <c:pt idx="4">
                  <c:v>100.39335664335664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FCC-4A6D-A65A-E43515AFE9DF}"/>
            </c:ext>
          </c:extLst>
        </c:ser>
        <c:ser>
          <c:idx val="2"/>
          <c:order val="2"/>
          <c:tx>
            <c:strRef>
              <c:f>'4. Sesso, nazionalità, età'!$B$109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età'!$C$109:$G$109</c:f>
              <c:numCache>
                <c:formatCode>#,##0</c:formatCode>
                <c:ptCount val="5"/>
                <c:pt idx="0">
                  <c:v>100</c:v>
                </c:pt>
                <c:pt idx="1">
                  <c:v>123.61963190184049</c:v>
                </c:pt>
                <c:pt idx="2">
                  <c:v>140.79754601226995</c:v>
                </c:pt>
                <c:pt idx="3">
                  <c:v>159.8159509202454</c:v>
                </c:pt>
                <c:pt idx="4">
                  <c:v>148.77300613496934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FCC-4A6D-A65A-E43515AFE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7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età'!$B$147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età'!$C$147:$G$147</c:f>
              <c:numCache>
                <c:formatCode>#,##0</c:formatCode>
                <c:ptCount val="5"/>
                <c:pt idx="0">
                  <c:v>100</c:v>
                </c:pt>
                <c:pt idx="1">
                  <c:v>121.79297597042513</c:v>
                </c:pt>
                <c:pt idx="2">
                  <c:v>118.48428835489833</c:v>
                </c:pt>
                <c:pt idx="3">
                  <c:v>130.18484288354898</c:v>
                </c:pt>
                <c:pt idx="4">
                  <c:v>117.96672828096118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8B-44F4-A38D-1B146F8B4F6A}"/>
            </c:ext>
          </c:extLst>
        </c:ser>
        <c:ser>
          <c:idx val="1"/>
          <c:order val="1"/>
          <c:tx>
            <c:strRef>
              <c:f>'4. Sesso, nazionalità, età'!$B$148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età'!$C$148:$G$148</c:f>
              <c:numCache>
                <c:formatCode>#,##0</c:formatCode>
                <c:ptCount val="5"/>
                <c:pt idx="0">
                  <c:v>100</c:v>
                </c:pt>
                <c:pt idx="1">
                  <c:v>117.20416455053326</c:v>
                </c:pt>
                <c:pt idx="2">
                  <c:v>121.01320467242256</c:v>
                </c:pt>
                <c:pt idx="3">
                  <c:v>126.77755205688166</c:v>
                </c:pt>
                <c:pt idx="4">
                  <c:v>106.99593702386998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8B-44F4-A38D-1B146F8B4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età'!$B$150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età'!$C$150:$G$150</c:f>
              <c:numCache>
                <c:formatCode>#,##0</c:formatCode>
                <c:ptCount val="5"/>
                <c:pt idx="0">
                  <c:v>100</c:v>
                </c:pt>
                <c:pt idx="1">
                  <c:v>120.08832096213473</c:v>
                </c:pt>
                <c:pt idx="2">
                  <c:v>121.53528140561872</c:v>
                </c:pt>
                <c:pt idx="3">
                  <c:v>128.08418678943906</c:v>
                </c:pt>
                <c:pt idx="4">
                  <c:v>101.83219017194401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49E-4F1D-8F38-74E558F89382}"/>
            </c:ext>
          </c:extLst>
        </c:ser>
        <c:ser>
          <c:idx val="1"/>
          <c:order val="1"/>
          <c:tx>
            <c:strRef>
              <c:f>'4. Sesso, nazionalità, età'!$B$151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età'!$C$151:$G$151</c:f>
              <c:numCache>
                <c:formatCode>#,##0</c:formatCode>
                <c:ptCount val="5"/>
                <c:pt idx="0">
                  <c:v>100</c:v>
                </c:pt>
                <c:pt idx="1">
                  <c:v>114.98297389330307</c:v>
                </c:pt>
                <c:pt idx="2">
                  <c:v>113.73439273552781</c:v>
                </c:pt>
                <c:pt idx="3">
                  <c:v>128.49035187287174</c:v>
                </c:pt>
                <c:pt idx="4">
                  <c:v>150.24593265228907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49E-4F1D-8F38-74E558F89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età'!$B$153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età'!$C$153:$G$153</c:f>
              <c:numCache>
                <c:formatCode>#,##0</c:formatCode>
                <c:ptCount val="5"/>
                <c:pt idx="0">
                  <c:v>100</c:v>
                </c:pt>
                <c:pt idx="1">
                  <c:v>120.62522457779374</c:v>
                </c:pt>
                <c:pt idx="2">
                  <c:v>118.90046712181099</c:v>
                </c:pt>
                <c:pt idx="3">
                  <c:v>126.89543657923103</c:v>
                </c:pt>
                <c:pt idx="4">
                  <c:v>113.6902623068631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761-405F-A83C-95336FA0C9C8}"/>
            </c:ext>
          </c:extLst>
        </c:ser>
        <c:ser>
          <c:idx val="1"/>
          <c:order val="1"/>
          <c:tx>
            <c:strRef>
              <c:f>'4. Sesso, nazionalità, età'!$B$154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età'!$C$154:$G$154</c:f>
              <c:numCache>
                <c:formatCode>#,##0</c:formatCode>
                <c:ptCount val="5"/>
                <c:pt idx="0">
                  <c:v>100</c:v>
                </c:pt>
                <c:pt idx="1">
                  <c:v>117.79683377308707</c:v>
                </c:pt>
                <c:pt idx="2">
                  <c:v>120.43535620052769</c:v>
                </c:pt>
                <c:pt idx="3">
                  <c:v>128.3905013192612</c:v>
                </c:pt>
                <c:pt idx="4">
                  <c:v>108.90501319261215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761-405F-A83C-95336FA0C9C8}"/>
            </c:ext>
          </c:extLst>
        </c:ser>
        <c:ser>
          <c:idx val="2"/>
          <c:order val="2"/>
          <c:tx>
            <c:strRef>
              <c:f>'4. Sesso, nazionalità, età'!$B$155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età'!$C$155:$G$155</c:f>
              <c:numCache>
                <c:formatCode>#,##0</c:formatCode>
                <c:ptCount val="5"/>
                <c:pt idx="0">
                  <c:v>100</c:v>
                </c:pt>
                <c:pt idx="1">
                  <c:v>126.42857142857142</c:v>
                </c:pt>
                <c:pt idx="2">
                  <c:v>138.57142857142856</c:v>
                </c:pt>
                <c:pt idx="3">
                  <c:v>166.42857142857144</c:v>
                </c:pt>
                <c:pt idx="4">
                  <c:v>161.42857142857144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761-405F-A83C-95336FA0C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7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età'!$B$170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età'!$C$170:$G$170</c:f>
              <c:numCache>
                <c:formatCode>#,##0</c:formatCode>
                <c:ptCount val="5"/>
                <c:pt idx="0">
                  <c:v>100</c:v>
                </c:pt>
                <c:pt idx="1">
                  <c:v>121.14868491680086</c:v>
                </c:pt>
                <c:pt idx="2">
                  <c:v>126.08695652173914</c:v>
                </c:pt>
                <c:pt idx="3">
                  <c:v>124.90606548577563</c:v>
                </c:pt>
                <c:pt idx="4">
                  <c:v>92.699946323134725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B7-4027-B0ED-FE9390D59EFF}"/>
            </c:ext>
          </c:extLst>
        </c:ser>
        <c:ser>
          <c:idx val="1"/>
          <c:order val="1"/>
          <c:tx>
            <c:strRef>
              <c:f>'4. Sesso, nazionalità, età'!$B$171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età'!$C$171:$G$171</c:f>
              <c:numCache>
                <c:formatCode>#,##0</c:formatCode>
                <c:ptCount val="5"/>
                <c:pt idx="0">
                  <c:v>100</c:v>
                </c:pt>
                <c:pt idx="1">
                  <c:v>112.49655172413793</c:v>
                </c:pt>
                <c:pt idx="2">
                  <c:v>115.47586206896551</c:v>
                </c:pt>
                <c:pt idx="3">
                  <c:v>119.00689655172414</c:v>
                </c:pt>
                <c:pt idx="4">
                  <c:v>91.972413793103442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B7-4027-B0ED-FE9390D59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3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Settori'!$B$116</c:f>
              <c:strCache>
                <c:ptCount val="1"/>
                <c:pt idx="0">
                  <c:v>Commercio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Settori'!$C$115:$G$115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Settori'!$C$116:$G$116</c:f>
              <c:numCache>
                <c:formatCode>#,##0</c:formatCode>
                <c:ptCount val="5"/>
                <c:pt idx="0">
                  <c:v>100</c:v>
                </c:pt>
                <c:pt idx="1">
                  <c:v>113.31018518518519</c:v>
                </c:pt>
                <c:pt idx="2">
                  <c:v>110.53240740740742</c:v>
                </c:pt>
                <c:pt idx="3">
                  <c:v>79.803240740740748</c:v>
                </c:pt>
                <c:pt idx="4">
                  <c:v>72.164351851851848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FA5-4204-A56F-42FDDBD86D89}"/>
            </c:ext>
          </c:extLst>
        </c:ser>
        <c:ser>
          <c:idx val="1"/>
          <c:order val="1"/>
          <c:tx>
            <c:strRef>
              <c:f>'1. Settori'!$B$117</c:f>
              <c:strCache>
                <c:ptCount val="1"/>
                <c:pt idx="0">
                  <c:v>Turismo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Settori'!$C$115:$G$115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Settori'!$C$117:$G$117</c:f>
              <c:numCache>
                <c:formatCode>#,##0</c:formatCode>
                <c:ptCount val="5"/>
                <c:pt idx="0">
                  <c:v>100</c:v>
                </c:pt>
                <c:pt idx="1">
                  <c:v>180.66485753052916</c:v>
                </c:pt>
                <c:pt idx="2">
                  <c:v>204.47761194029849</c:v>
                </c:pt>
                <c:pt idx="3">
                  <c:v>209.70149253731341</c:v>
                </c:pt>
                <c:pt idx="4">
                  <c:v>143.82632293080053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A5-4204-A56F-42FDDBD86D89}"/>
            </c:ext>
          </c:extLst>
        </c:ser>
        <c:ser>
          <c:idx val="2"/>
          <c:order val="2"/>
          <c:tx>
            <c:strRef>
              <c:f>'1. Settori'!$B$118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Settori'!$C$115:$G$115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Settori'!$C$118:$G$118</c:f>
              <c:numCache>
                <c:formatCode>#,##0</c:formatCode>
                <c:ptCount val="5"/>
                <c:pt idx="0">
                  <c:v>100</c:v>
                </c:pt>
                <c:pt idx="1">
                  <c:v>130.57938036058113</c:v>
                </c:pt>
                <c:pt idx="2">
                  <c:v>132.10222300017506</c:v>
                </c:pt>
                <c:pt idx="3">
                  <c:v>136.33817608962016</c:v>
                </c:pt>
                <c:pt idx="4">
                  <c:v>107.28163836863294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A5-4204-A56F-42FDDBD86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306864"/>
        <c:axId val="307307192"/>
      </c:lineChart>
      <c:catAx>
        <c:axId val="30730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7192"/>
        <c:crosses val="autoZero"/>
        <c:auto val="1"/>
        <c:lblAlgn val="ctr"/>
        <c:lblOffset val="100"/>
        <c:noMultiLvlLbl val="0"/>
      </c:catAx>
      <c:valAx>
        <c:axId val="307307192"/>
        <c:scaling>
          <c:orientation val="minMax"/>
          <c:max val="22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età'!$B$173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età'!$C$173:$G$173</c:f>
              <c:numCache>
                <c:formatCode>#,##0</c:formatCode>
                <c:ptCount val="5"/>
                <c:pt idx="0">
                  <c:v>100</c:v>
                </c:pt>
                <c:pt idx="1">
                  <c:v>113.70848318172202</c:v>
                </c:pt>
                <c:pt idx="2">
                  <c:v>119.03955997461392</c:v>
                </c:pt>
                <c:pt idx="3">
                  <c:v>121.02813623862916</c:v>
                </c:pt>
                <c:pt idx="4">
                  <c:v>91.157182145123755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EF-4AD9-AE12-EB0D606C3CEE}"/>
            </c:ext>
          </c:extLst>
        </c:ser>
        <c:ser>
          <c:idx val="1"/>
          <c:order val="1"/>
          <c:tx>
            <c:strRef>
              <c:f>'4. Sesso, nazionalità, età'!$B$174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età'!$C$174:$G$174</c:f>
              <c:numCache>
                <c:formatCode>#,##0</c:formatCode>
                <c:ptCount val="5"/>
                <c:pt idx="0">
                  <c:v>100</c:v>
                </c:pt>
                <c:pt idx="1">
                  <c:v>126.14980289093299</c:v>
                </c:pt>
                <c:pt idx="2">
                  <c:v>119.31668856767412</c:v>
                </c:pt>
                <c:pt idx="3">
                  <c:v>120.89356110381078</c:v>
                </c:pt>
                <c:pt idx="4">
                  <c:v>98.8173455978975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EF-4AD9-AE12-EB0D606C3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età'!$B$176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età'!$C$176:$G$176</c:f>
              <c:numCache>
                <c:formatCode>#,##0</c:formatCode>
                <c:ptCount val="5"/>
                <c:pt idx="0">
                  <c:v>100</c:v>
                </c:pt>
                <c:pt idx="1">
                  <c:v>115.99587203302373</c:v>
                </c:pt>
                <c:pt idx="2">
                  <c:v>130.08255933952529</c:v>
                </c:pt>
                <c:pt idx="3">
                  <c:v>128.68937048503614</c:v>
                </c:pt>
                <c:pt idx="4">
                  <c:v>104.17956656346749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1F5-4EAF-ACA6-4C6C041A43EF}"/>
            </c:ext>
          </c:extLst>
        </c:ser>
        <c:ser>
          <c:idx val="1"/>
          <c:order val="1"/>
          <c:tx>
            <c:strRef>
              <c:f>'4. Sesso, nazionalità, età'!$B$177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età'!$C$177:$G$177</c:f>
              <c:numCache>
                <c:formatCode>#,##0</c:formatCode>
                <c:ptCount val="5"/>
                <c:pt idx="0">
                  <c:v>100</c:v>
                </c:pt>
                <c:pt idx="1">
                  <c:v>113.97941680960548</c:v>
                </c:pt>
                <c:pt idx="2">
                  <c:v>111.80674671240709</c:v>
                </c:pt>
                <c:pt idx="3">
                  <c:v>115.23727844482561</c:v>
                </c:pt>
                <c:pt idx="4">
                  <c:v>84.248141795311611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1F5-4EAF-ACA6-4C6C041A43EF}"/>
            </c:ext>
          </c:extLst>
        </c:ser>
        <c:ser>
          <c:idx val="2"/>
          <c:order val="2"/>
          <c:tx>
            <c:strRef>
              <c:f>'4. Sesso, nazionalità, età'!$B$178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età'!$C$178:$G$178</c:f>
              <c:numCache>
                <c:formatCode>#,##0</c:formatCode>
                <c:ptCount val="5"/>
                <c:pt idx="0">
                  <c:v>100</c:v>
                </c:pt>
                <c:pt idx="1">
                  <c:v>192.30769230769232</c:v>
                </c:pt>
                <c:pt idx="2">
                  <c:v>198.07692307692309</c:v>
                </c:pt>
                <c:pt idx="3">
                  <c:v>223.07692307692309</c:v>
                </c:pt>
                <c:pt idx="4">
                  <c:v>182.69230769230768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1F5-4EAF-ACA6-4C6C041A4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24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età'!$B$124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età'!$C$124:$G$124</c:f>
              <c:numCache>
                <c:formatCode>#,##0</c:formatCode>
                <c:ptCount val="5"/>
                <c:pt idx="0">
                  <c:v>100</c:v>
                </c:pt>
                <c:pt idx="1">
                  <c:v>130.24136299100803</c:v>
                </c:pt>
                <c:pt idx="2">
                  <c:v>125.3667770941789</c:v>
                </c:pt>
                <c:pt idx="3">
                  <c:v>116.13819214387127</c:v>
                </c:pt>
                <c:pt idx="4">
                  <c:v>86.180785612872697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1E4-4271-9A83-56319A5261F9}"/>
            </c:ext>
          </c:extLst>
        </c:ser>
        <c:ser>
          <c:idx val="1"/>
          <c:order val="1"/>
          <c:tx>
            <c:strRef>
              <c:f>'4. Sesso, nazionalità, età'!$B$125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età'!$C$125:$G$125</c:f>
              <c:numCache>
                <c:formatCode>#,##0</c:formatCode>
                <c:ptCount val="5"/>
                <c:pt idx="0">
                  <c:v>100</c:v>
                </c:pt>
                <c:pt idx="1">
                  <c:v>119.82694684796044</c:v>
                </c:pt>
                <c:pt idx="2">
                  <c:v>120.0494437577256</c:v>
                </c:pt>
                <c:pt idx="3">
                  <c:v>122.96662546353522</c:v>
                </c:pt>
                <c:pt idx="4">
                  <c:v>95.673671199011125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1E4-4271-9A83-56319A526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età'!$B$127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età'!$C$127:$G$127</c:f>
              <c:numCache>
                <c:formatCode>#,##0</c:formatCode>
                <c:ptCount val="5"/>
                <c:pt idx="0">
                  <c:v>100</c:v>
                </c:pt>
                <c:pt idx="1">
                  <c:v>125.44389875330563</c:v>
                </c:pt>
                <c:pt idx="2">
                  <c:v>123.42274272761617</c:v>
                </c:pt>
                <c:pt idx="3">
                  <c:v>122.59161314695881</c:v>
                </c:pt>
                <c:pt idx="4">
                  <c:v>91.443143180959581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EAE-4356-A539-336BD7412E78}"/>
            </c:ext>
          </c:extLst>
        </c:ser>
        <c:ser>
          <c:idx val="1"/>
          <c:order val="1"/>
          <c:tx>
            <c:strRef>
              <c:f>'4. Sesso, nazionalità, età'!$B$128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età'!$C$128:$G$128</c:f>
              <c:numCache>
                <c:formatCode>#,##0</c:formatCode>
                <c:ptCount val="5"/>
                <c:pt idx="0">
                  <c:v>100</c:v>
                </c:pt>
                <c:pt idx="1">
                  <c:v>110.87962962962963</c:v>
                </c:pt>
                <c:pt idx="2">
                  <c:v>112.38425925925925</c:v>
                </c:pt>
                <c:pt idx="3">
                  <c:v>108.56481481481481</c:v>
                </c:pt>
                <c:pt idx="4">
                  <c:v>98.379629629629633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EAE-4356-A539-336BD7412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età'!$B$130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età'!$C$130:$G$130</c:f>
              <c:numCache>
                <c:formatCode>#,##0</c:formatCode>
                <c:ptCount val="5"/>
                <c:pt idx="0">
                  <c:v>100</c:v>
                </c:pt>
                <c:pt idx="1">
                  <c:v>134.10278745644598</c:v>
                </c:pt>
                <c:pt idx="2">
                  <c:v>135.54006968641116</c:v>
                </c:pt>
                <c:pt idx="3">
                  <c:v>132.79616724738676</c:v>
                </c:pt>
                <c:pt idx="4">
                  <c:v>91.158536585365852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773-4821-83CC-978B1AB20B9B}"/>
            </c:ext>
          </c:extLst>
        </c:ser>
        <c:ser>
          <c:idx val="1"/>
          <c:order val="1"/>
          <c:tx>
            <c:strRef>
              <c:f>'4. Sesso, nazionalità, età'!$B$131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età'!$C$131:$G$131</c:f>
              <c:numCache>
                <c:formatCode>#,##0</c:formatCode>
                <c:ptCount val="5"/>
                <c:pt idx="0">
                  <c:v>100</c:v>
                </c:pt>
                <c:pt idx="1">
                  <c:v>117.72151898734178</c:v>
                </c:pt>
                <c:pt idx="2">
                  <c:v>113.76582278481013</c:v>
                </c:pt>
                <c:pt idx="3">
                  <c:v>113.47573839662448</c:v>
                </c:pt>
                <c:pt idx="4">
                  <c:v>92.747890295358644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773-4821-83CC-978B1AB20B9B}"/>
            </c:ext>
          </c:extLst>
        </c:ser>
        <c:ser>
          <c:idx val="2"/>
          <c:order val="2"/>
          <c:tx>
            <c:strRef>
              <c:f>'4. Sesso, nazionalità, età'!$B$132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età'!$C$132:$G$132</c:f>
              <c:numCache>
                <c:formatCode>#,##0</c:formatCode>
                <c:ptCount val="5"/>
                <c:pt idx="0">
                  <c:v>100</c:v>
                </c:pt>
                <c:pt idx="1">
                  <c:v>80</c:v>
                </c:pt>
                <c:pt idx="2">
                  <c:v>112.85714285714286</c:v>
                </c:pt>
                <c:pt idx="3">
                  <c:v>108.57142857142857</c:v>
                </c:pt>
                <c:pt idx="4">
                  <c:v>115.71428571428572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773-4821-83CC-978B1AB20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40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età'!$B$193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età'!$C$193:$G$193</c:f>
              <c:numCache>
                <c:formatCode>#,##0</c:formatCode>
                <c:ptCount val="5"/>
                <c:pt idx="0">
                  <c:v>100</c:v>
                </c:pt>
                <c:pt idx="1">
                  <c:v>145.76706003078502</c:v>
                </c:pt>
                <c:pt idx="2">
                  <c:v>150.846587993843</c:v>
                </c:pt>
                <c:pt idx="3">
                  <c:v>150.28219599794767</c:v>
                </c:pt>
                <c:pt idx="4">
                  <c:v>127.80913288866086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510-450B-8D7C-ACBEB2FCE401}"/>
            </c:ext>
          </c:extLst>
        </c:ser>
        <c:ser>
          <c:idx val="1"/>
          <c:order val="1"/>
          <c:tx>
            <c:strRef>
              <c:f>'4. Sesso, nazionalità, età'!$B$194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età'!$C$194:$G$194</c:f>
              <c:numCache>
                <c:formatCode>#,##0</c:formatCode>
                <c:ptCount val="5"/>
                <c:pt idx="0">
                  <c:v>100</c:v>
                </c:pt>
                <c:pt idx="1">
                  <c:v>122.71519659936239</c:v>
                </c:pt>
                <c:pt idx="2">
                  <c:v>122.39638682252922</c:v>
                </c:pt>
                <c:pt idx="3">
                  <c:v>129.11795961742826</c:v>
                </c:pt>
                <c:pt idx="4">
                  <c:v>96.652497343251866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510-450B-8D7C-ACBEB2FCE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età'!$B$196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età'!$C$196:$G$196</c:f>
              <c:numCache>
                <c:formatCode>#,##0</c:formatCode>
                <c:ptCount val="5"/>
                <c:pt idx="0">
                  <c:v>100</c:v>
                </c:pt>
                <c:pt idx="1">
                  <c:v>129.55018742190754</c:v>
                </c:pt>
                <c:pt idx="2">
                  <c:v>133.3402748854644</c:v>
                </c:pt>
                <c:pt idx="3">
                  <c:v>138.27571845064557</c:v>
                </c:pt>
                <c:pt idx="4">
                  <c:v>102.72802998750521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1D7-4B0C-AE06-87C2327C23FC}"/>
            </c:ext>
          </c:extLst>
        </c:ser>
        <c:ser>
          <c:idx val="1"/>
          <c:order val="1"/>
          <c:tx>
            <c:strRef>
              <c:f>'4. Sesso, nazionalità, età'!$B$197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età'!$C$197:$G$197</c:f>
              <c:numCache>
                <c:formatCode>#,##0</c:formatCode>
                <c:ptCount val="5"/>
                <c:pt idx="0">
                  <c:v>100</c:v>
                </c:pt>
                <c:pt idx="1">
                  <c:v>136.00439077936332</c:v>
                </c:pt>
                <c:pt idx="2">
                  <c:v>125.57628979143797</c:v>
                </c:pt>
                <c:pt idx="3">
                  <c:v>126.1251372118551</c:v>
                </c:pt>
                <c:pt idx="4">
                  <c:v>131.28430296377607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1D7-4B0C-AE06-87C2327C2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45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Sesso, nazionalità, età'!$B$199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età'!$C$199:$G$199</c:f>
              <c:numCache>
                <c:formatCode>#,##0</c:formatCode>
                <c:ptCount val="5"/>
                <c:pt idx="0">
                  <c:v>100</c:v>
                </c:pt>
                <c:pt idx="1">
                  <c:v>128.30699774266364</c:v>
                </c:pt>
                <c:pt idx="2">
                  <c:v>140.49661399548532</c:v>
                </c:pt>
                <c:pt idx="3">
                  <c:v>149.3905191873589</c:v>
                </c:pt>
                <c:pt idx="4">
                  <c:v>107.85553047404063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E18-4851-8FDE-4F9B65D1524A}"/>
            </c:ext>
          </c:extLst>
        </c:ser>
        <c:ser>
          <c:idx val="1"/>
          <c:order val="1"/>
          <c:tx>
            <c:strRef>
              <c:f>'4. Sesso, nazionalità, età'!$B$200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età'!$C$200:$G$200</c:f>
              <c:numCache>
                <c:formatCode>#,##0</c:formatCode>
                <c:ptCount val="5"/>
                <c:pt idx="0">
                  <c:v>100</c:v>
                </c:pt>
                <c:pt idx="1">
                  <c:v>132.44030285381479</c:v>
                </c:pt>
                <c:pt idx="2">
                  <c:v>126.73267326732673</c:v>
                </c:pt>
                <c:pt idx="3">
                  <c:v>127.66453115899824</c:v>
                </c:pt>
                <c:pt idx="4">
                  <c:v>106.49388468258591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E18-4851-8FDE-4F9B65D1524A}"/>
            </c:ext>
          </c:extLst>
        </c:ser>
        <c:ser>
          <c:idx val="2"/>
          <c:order val="2"/>
          <c:tx>
            <c:strRef>
              <c:f>'4. Sesso, nazionalità, età'!$B$201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Sesso, nazionalità, età'!$C$201:$G$201</c:f>
              <c:numCache>
                <c:formatCode>#,##0</c:formatCode>
                <c:ptCount val="5"/>
                <c:pt idx="0">
                  <c:v>100</c:v>
                </c:pt>
                <c:pt idx="1">
                  <c:v>109.375</c:v>
                </c:pt>
                <c:pt idx="2">
                  <c:v>129.6875</c:v>
                </c:pt>
                <c:pt idx="3">
                  <c:v>150</c:v>
                </c:pt>
                <c:pt idx="4">
                  <c:v>129.6875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E18-4851-8FDE-4F9B65D15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Forme contrattuali'!$B$65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contrattuali'!$C$65:$G$65</c:f>
              <c:numCache>
                <c:formatCode>#,##0</c:formatCode>
                <c:ptCount val="5"/>
                <c:pt idx="0">
                  <c:v>100</c:v>
                </c:pt>
                <c:pt idx="1">
                  <c:v>85.97554745768484</c:v>
                </c:pt>
                <c:pt idx="2">
                  <c:v>93.593978816878391</c:v>
                </c:pt>
                <c:pt idx="3">
                  <c:v>115.33222082212309</c:v>
                </c:pt>
                <c:pt idx="4">
                  <c:v>94.765521234206318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BBD-49D8-BF29-2C5FEAC635CD}"/>
            </c:ext>
          </c:extLst>
        </c:ser>
        <c:ser>
          <c:idx val="1"/>
          <c:order val="1"/>
          <c:tx>
            <c:strRef>
              <c:f>'4. Forme contrattuali'!$B$66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contrattuali'!$C$66:$G$66</c:f>
              <c:numCache>
                <c:formatCode>#,##0</c:formatCode>
                <c:ptCount val="5"/>
                <c:pt idx="0">
                  <c:v>100</c:v>
                </c:pt>
                <c:pt idx="1">
                  <c:v>126.01330284764083</c:v>
                </c:pt>
                <c:pt idx="2">
                  <c:v>132.585481188942</c:v>
                </c:pt>
                <c:pt idx="3">
                  <c:v>145.54926210766993</c:v>
                </c:pt>
                <c:pt idx="4">
                  <c:v>104.12076491373934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BBD-49D8-BF29-2C5FEAC635CD}"/>
            </c:ext>
          </c:extLst>
        </c:ser>
        <c:ser>
          <c:idx val="2"/>
          <c:order val="2"/>
          <c:tx>
            <c:strRef>
              <c:f>'4. Forme contrattuali'!$B$67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contrattuali'!$C$67:$G$67</c:f>
              <c:numCache>
                <c:formatCode>#,##0</c:formatCode>
                <c:ptCount val="5"/>
                <c:pt idx="0">
                  <c:v>100</c:v>
                </c:pt>
                <c:pt idx="1">
                  <c:v>119.49679572257403</c:v>
                </c:pt>
                <c:pt idx="2">
                  <c:v>117.4983883811763</c:v>
                </c:pt>
                <c:pt idx="3">
                  <c:v>82.626749080429263</c:v>
                </c:pt>
                <c:pt idx="4">
                  <c:v>65.067687990595729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676-4E02-B386-A8107825E930}"/>
            </c:ext>
          </c:extLst>
        </c:ser>
        <c:ser>
          <c:idx val="3"/>
          <c:order val="3"/>
          <c:tx>
            <c:strRef>
              <c:f>'4. Forme contrattuali'!$B$68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contrattuali'!$C$68:$G$68</c:f>
              <c:numCache>
                <c:formatCode>#,##0</c:formatCode>
                <c:ptCount val="5"/>
                <c:pt idx="0">
                  <c:v>100</c:v>
                </c:pt>
                <c:pt idx="1">
                  <c:v>120.75962539021852</c:v>
                </c:pt>
                <c:pt idx="2">
                  <c:v>150.36420395421436</c:v>
                </c:pt>
                <c:pt idx="3">
                  <c:v>161.81061394380853</c:v>
                </c:pt>
                <c:pt idx="4">
                  <c:v>111.81061394380853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676-4E02-B386-A8107825E930}"/>
            </c:ext>
          </c:extLst>
        </c:ser>
        <c:ser>
          <c:idx val="4"/>
          <c:order val="4"/>
          <c:tx>
            <c:strRef>
              <c:f>'4. Forme contrattuali'!$B$69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contrattuali'!$C$69:$G$69</c:f>
              <c:numCache>
                <c:formatCode>#,##0</c:formatCode>
                <c:ptCount val="5"/>
                <c:pt idx="0">
                  <c:v>100</c:v>
                </c:pt>
                <c:pt idx="1">
                  <c:v>136.84762104380633</c:v>
                </c:pt>
                <c:pt idx="2">
                  <c:v>160.0712638859778</c:v>
                </c:pt>
                <c:pt idx="3">
                  <c:v>150.44015929574513</c:v>
                </c:pt>
                <c:pt idx="4">
                  <c:v>76.493397610563818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676-4E02-B386-A8107825E930}"/>
            </c:ext>
          </c:extLst>
        </c:ser>
        <c:ser>
          <c:idx val="5"/>
          <c:order val="5"/>
          <c:tx>
            <c:strRef>
              <c:f>'4. Forme contrattuali'!$B$70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contrattuali'!$C$70:$G$70</c:f>
              <c:numCache>
                <c:formatCode>#,##0</c:formatCode>
                <c:ptCount val="5"/>
                <c:pt idx="0">
                  <c:v>100</c:v>
                </c:pt>
                <c:pt idx="1">
                  <c:v>102.95867170123623</c:v>
                </c:pt>
                <c:pt idx="2">
                  <c:v>100.86380799668959</c:v>
                </c:pt>
                <c:pt idx="3">
                  <c:v>102.56556147519784</c:v>
                </c:pt>
                <c:pt idx="4">
                  <c:v>111.48295660270004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676-4E02-B386-A8107825E930}"/>
            </c:ext>
          </c:extLst>
        </c:ser>
        <c:ser>
          <c:idx val="6"/>
          <c:order val="6"/>
          <c:tx>
            <c:strRef>
              <c:f>'4. Forme contrattuali'!$B$71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contrattuali'!$C$71:$G$71</c:f>
              <c:numCache>
                <c:formatCode>#,##0</c:formatCode>
                <c:ptCount val="5"/>
                <c:pt idx="0">
                  <c:v>100</c:v>
                </c:pt>
                <c:pt idx="1">
                  <c:v>101.08780921499923</c:v>
                </c:pt>
                <c:pt idx="2">
                  <c:v>103.02808430521415</c:v>
                </c:pt>
                <c:pt idx="3">
                  <c:v>101.86705716228231</c:v>
                </c:pt>
                <c:pt idx="4">
                  <c:v>75.775325558286696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676-4E02-B386-A8107825E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Forme contrattuali'!$B$88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contrattuali'!$C$88:$G$88</c:f>
              <c:numCache>
                <c:formatCode>#,##0</c:formatCode>
                <c:ptCount val="5"/>
                <c:pt idx="0">
                  <c:v>100</c:v>
                </c:pt>
                <c:pt idx="1">
                  <c:v>83.877233877233877</c:v>
                </c:pt>
                <c:pt idx="2">
                  <c:v>94.289044289044284</c:v>
                </c:pt>
                <c:pt idx="3">
                  <c:v>118.78399378399378</c:v>
                </c:pt>
                <c:pt idx="4">
                  <c:v>98.504273504273513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B97-48BF-B326-03F47C87C165}"/>
            </c:ext>
          </c:extLst>
        </c:ser>
        <c:ser>
          <c:idx val="1"/>
          <c:order val="1"/>
          <c:tx>
            <c:strRef>
              <c:f>'4. Forme contrattuali'!$B$89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contrattuali'!$C$89:$G$89</c:f>
              <c:numCache>
                <c:formatCode>#,##0</c:formatCode>
                <c:ptCount val="5"/>
                <c:pt idx="0">
                  <c:v>100</c:v>
                </c:pt>
                <c:pt idx="1">
                  <c:v>133.90317483120242</c:v>
                </c:pt>
                <c:pt idx="2">
                  <c:v>140.00861945122827</c:v>
                </c:pt>
                <c:pt idx="3">
                  <c:v>152.37034908777474</c:v>
                </c:pt>
                <c:pt idx="4">
                  <c:v>113.84140209739979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B97-48BF-B326-03F47C87C165}"/>
            </c:ext>
          </c:extLst>
        </c:ser>
        <c:ser>
          <c:idx val="2"/>
          <c:order val="2"/>
          <c:tx>
            <c:strRef>
              <c:f>'4. Forme contrattuali'!$B$90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contrattuali'!$C$90:$G$90</c:f>
              <c:numCache>
                <c:formatCode>#,##0</c:formatCode>
                <c:ptCount val="5"/>
                <c:pt idx="0">
                  <c:v>100</c:v>
                </c:pt>
                <c:pt idx="1">
                  <c:v>127.56495669553631</c:v>
                </c:pt>
                <c:pt idx="2">
                  <c:v>107.36175882744836</c:v>
                </c:pt>
                <c:pt idx="3">
                  <c:v>79.447035309793463</c:v>
                </c:pt>
                <c:pt idx="4">
                  <c:v>70.469686875416386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5E-4C06-BD26-BDC1370DDF86}"/>
            </c:ext>
          </c:extLst>
        </c:ser>
        <c:ser>
          <c:idx val="3"/>
          <c:order val="3"/>
          <c:tx>
            <c:strRef>
              <c:f>'4. Forme contrattuali'!$B$91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contrattuali'!$C$91:$G$91</c:f>
              <c:numCache>
                <c:formatCode>#,##0</c:formatCode>
                <c:ptCount val="5"/>
                <c:pt idx="0">
                  <c:v>100</c:v>
                </c:pt>
                <c:pt idx="1">
                  <c:v>115.93886462882097</c:v>
                </c:pt>
                <c:pt idx="2">
                  <c:v>147.37991266375545</c:v>
                </c:pt>
                <c:pt idx="3">
                  <c:v>159.17030567685592</c:v>
                </c:pt>
                <c:pt idx="4">
                  <c:v>105.24017467248908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E5E-4C06-BD26-BDC1370DDF86}"/>
            </c:ext>
          </c:extLst>
        </c:ser>
        <c:ser>
          <c:idx val="4"/>
          <c:order val="4"/>
          <c:tx>
            <c:strRef>
              <c:f>'4. Forme contrattuali'!$B$92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contrattuali'!$C$92:$G$92</c:f>
              <c:numCache>
                <c:formatCode>#,##0</c:formatCode>
                <c:ptCount val="5"/>
                <c:pt idx="0">
                  <c:v>100</c:v>
                </c:pt>
                <c:pt idx="1">
                  <c:v>199.43342776203966</c:v>
                </c:pt>
                <c:pt idx="2">
                  <c:v>213.88101983002832</c:v>
                </c:pt>
                <c:pt idx="3">
                  <c:v>175.07082152974505</c:v>
                </c:pt>
                <c:pt idx="4">
                  <c:v>137.67705382436262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E5E-4C06-BD26-BDC1370DDF86}"/>
            </c:ext>
          </c:extLst>
        </c:ser>
        <c:ser>
          <c:idx val="5"/>
          <c:order val="5"/>
          <c:tx>
            <c:strRef>
              <c:f>'4. Forme contrattuali'!$B$93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contrattuali'!$C$93:$G$93</c:f>
              <c:numCache>
                <c:formatCode>#,##0</c:formatCode>
                <c:ptCount val="5"/>
                <c:pt idx="0">
                  <c:v>100</c:v>
                </c:pt>
                <c:pt idx="1">
                  <c:v>103.52522639068565</c:v>
                </c:pt>
                <c:pt idx="2">
                  <c:v>98.447606727037524</c:v>
                </c:pt>
                <c:pt idx="3">
                  <c:v>102.29624838292368</c:v>
                </c:pt>
                <c:pt idx="4">
                  <c:v>124.32082794307891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E5E-4C06-BD26-BDC1370DDF86}"/>
            </c:ext>
          </c:extLst>
        </c:ser>
        <c:ser>
          <c:idx val="6"/>
          <c:order val="6"/>
          <c:tx>
            <c:strRef>
              <c:f>'4. Forme contrattuali'!$B$94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contrattuali'!$C$94:$G$94</c:f>
              <c:numCache>
                <c:formatCode>#,##0</c:formatCode>
                <c:ptCount val="5"/>
                <c:pt idx="0">
                  <c:v>100</c:v>
                </c:pt>
                <c:pt idx="1">
                  <c:v>129.45410917816434</c:v>
                </c:pt>
                <c:pt idx="2">
                  <c:v>135.45290941811638</c:v>
                </c:pt>
                <c:pt idx="3">
                  <c:v>136.65266946610677</c:v>
                </c:pt>
                <c:pt idx="4">
                  <c:v>103.5992801439712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E5E-4C06-BD26-BDC1370DD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22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'1. Sesso, nazionalità, età'!$AD$4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9A3-4F97-B83F-858339D143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9A3-4F97-B83F-858339D1431A}"/>
              </c:ext>
            </c:extLst>
          </c:dPt>
          <c:dLbls>
            <c:dLbl>
              <c:idx val="0"/>
              <c:layout>
                <c:manualLayout>
                  <c:x val="-1.8647665156925144E-2"/>
                  <c:y val="-6.811599298322995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A3-4F97-B83F-858339D1431A}"/>
                </c:ext>
              </c:extLst>
            </c:dLbl>
            <c:dLbl>
              <c:idx val="1"/>
              <c:layout>
                <c:manualLayout>
                  <c:x val="-1.9997496146836858E-3"/>
                  <c:y val="4.603916329332185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A3-4F97-B83F-858339D143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 Sesso, nazionalità, età'!$AE$3:$AF$3</c:f>
              <c:strCache>
                <c:ptCount val="2"/>
                <c:pt idx="0">
                  <c:v>Maschi</c:v>
                </c:pt>
                <c:pt idx="1">
                  <c:v>Femmine</c:v>
                </c:pt>
              </c:strCache>
            </c:strRef>
          </c:cat>
          <c:val>
            <c:numRef>
              <c:f>'1. Sesso, nazionalità, età'!$AE$4:$AF$4</c:f>
              <c:numCache>
                <c:formatCode>#,##0</c:formatCode>
                <c:ptCount val="2"/>
                <c:pt idx="0">
                  <c:v>21718</c:v>
                </c:pt>
                <c:pt idx="1">
                  <c:v>29559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3-4FF0-92BC-623C01D56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Forme contrattuali'!$B$134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contrattuali'!$C$134:$G$134</c:f>
              <c:numCache>
                <c:formatCode>#,##0</c:formatCode>
                <c:ptCount val="5"/>
                <c:pt idx="0">
                  <c:v>100</c:v>
                </c:pt>
                <c:pt idx="1">
                  <c:v>93.382655158240851</c:v>
                </c:pt>
                <c:pt idx="2">
                  <c:v>93.259350595972052</c:v>
                </c:pt>
                <c:pt idx="3">
                  <c:v>123.55117139334155</c:v>
                </c:pt>
                <c:pt idx="4">
                  <c:v>111.63173037402383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E3-4AD1-BBFD-D7DEAE93E9C8}"/>
            </c:ext>
          </c:extLst>
        </c:ser>
        <c:ser>
          <c:idx val="1"/>
          <c:order val="1"/>
          <c:tx>
            <c:strRef>
              <c:f>'4. Forme contrattuali'!$B$135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contrattuali'!$C$135:$G$135</c:f>
              <c:numCache>
                <c:formatCode>#,##0</c:formatCode>
                <c:ptCount val="5"/>
                <c:pt idx="0">
                  <c:v>100</c:v>
                </c:pt>
                <c:pt idx="1">
                  <c:v>135.20526035187487</c:v>
                </c:pt>
                <c:pt idx="2">
                  <c:v>141.51412830993425</c:v>
                </c:pt>
                <c:pt idx="3">
                  <c:v>159.55215923227297</c:v>
                </c:pt>
                <c:pt idx="4">
                  <c:v>126.07073040696642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2E3-4AD1-BBFD-D7DEAE93E9C8}"/>
            </c:ext>
          </c:extLst>
        </c:ser>
        <c:ser>
          <c:idx val="2"/>
          <c:order val="2"/>
          <c:tx>
            <c:strRef>
              <c:f>'4. Forme contrattuali'!$B$136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contrattuali'!$C$136:$G$136</c:f>
              <c:numCache>
                <c:formatCode>#,##0</c:formatCode>
                <c:ptCount val="5"/>
                <c:pt idx="0">
                  <c:v>100</c:v>
                </c:pt>
                <c:pt idx="1">
                  <c:v>110.40530007794231</c:v>
                </c:pt>
                <c:pt idx="2">
                  <c:v>93.686671862821512</c:v>
                </c:pt>
                <c:pt idx="3">
                  <c:v>72.408417770849582</c:v>
                </c:pt>
                <c:pt idx="4">
                  <c:v>70.771628994544031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97-4323-9E99-D93A03F39F73}"/>
            </c:ext>
          </c:extLst>
        </c:ser>
        <c:ser>
          <c:idx val="3"/>
          <c:order val="3"/>
          <c:tx>
            <c:strRef>
              <c:f>'4. Forme contrattuali'!$B$137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contrattuali'!$C$137:$G$137</c:f>
              <c:numCache>
                <c:formatCode>#,##0</c:formatCode>
                <c:ptCount val="5"/>
                <c:pt idx="0">
                  <c:v>100</c:v>
                </c:pt>
                <c:pt idx="1">
                  <c:v>115.84158415841583</c:v>
                </c:pt>
                <c:pt idx="2">
                  <c:v>141.08910891089107</c:v>
                </c:pt>
                <c:pt idx="3">
                  <c:v>153.96039603960395</c:v>
                </c:pt>
                <c:pt idx="4">
                  <c:v>114.35643564356435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97-4323-9E99-D93A03F39F73}"/>
            </c:ext>
          </c:extLst>
        </c:ser>
        <c:ser>
          <c:idx val="4"/>
          <c:order val="4"/>
          <c:tx>
            <c:strRef>
              <c:f>'4. Forme contrattuali'!$B$138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contrattuali'!$C$138:$G$138</c:f>
              <c:numCache>
                <c:formatCode>#,##0</c:formatCode>
                <c:ptCount val="5"/>
                <c:pt idx="0">
                  <c:v>100</c:v>
                </c:pt>
                <c:pt idx="1">
                  <c:v>261.81818181818181</c:v>
                </c:pt>
                <c:pt idx="2">
                  <c:v>447.27272727272725</c:v>
                </c:pt>
                <c:pt idx="3">
                  <c:v>340</c:v>
                </c:pt>
                <c:pt idx="4">
                  <c:v>212.72727272727275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297-4323-9E99-D93A03F39F73}"/>
            </c:ext>
          </c:extLst>
        </c:ser>
        <c:ser>
          <c:idx val="5"/>
          <c:order val="5"/>
          <c:tx>
            <c:strRef>
              <c:f>'4. Forme contrattuali'!$B$139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contrattuali'!$C$139:$G$139</c:f>
              <c:numCache>
                <c:formatCode>#,##0</c:formatCode>
                <c:ptCount val="5"/>
                <c:pt idx="0">
                  <c:v>100</c:v>
                </c:pt>
                <c:pt idx="1">
                  <c:v>100.97481722177091</c:v>
                </c:pt>
                <c:pt idx="2">
                  <c:v>91.957757920389923</c:v>
                </c:pt>
                <c:pt idx="3">
                  <c:v>96.99431356620633</c:v>
                </c:pt>
                <c:pt idx="4">
                  <c:v>133.71242891957758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297-4323-9E99-D93A03F39F73}"/>
            </c:ext>
          </c:extLst>
        </c:ser>
        <c:ser>
          <c:idx val="6"/>
          <c:order val="6"/>
          <c:tx>
            <c:strRef>
              <c:f>'4. Forme contrattuali'!$B$140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contrattuali'!$C$140:$G$140</c:f>
              <c:numCache>
                <c:formatCode>#,##0</c:formatCode>
                <c:ptCount val="5"/>
                <c:pt idx="0">
                  <c:v>100</c:v>
                </c:pt>
                <c:pt idx="1">
                  <c:v>126.79180887372014</c:v>
                </c:pt>
                <c:pt idx="2">
                  <c:v>139.76109215017064</c:v>
                </c:pt>
                <c:pt idx="3">
                  <c:v>127.47440273037543</c:v>
                </c:pt>
                <c:pt idx="4">
                  <c:v>101.45051194539249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297-4323-9E99-D93A03F39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Forme contrattuali'!$B$157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contrattuali'!$C$157:$G$157</c:f>
              <c:numCache>
                <c:formatCode>#,##0</c:formatCode>
                <c:ptCount val="5"/>
                <c:pt idx="0">
                  <c:v>100</c:v>
                </c:pt>
                <c:pt idx="1">
                  <c:v>67.976190476190482</c:v>
                </c:pt>
                <c:pt idx="2">
                  <c:v>80.11904761904762</c:v>
                </c:pt>
                <c:pt idx="3">
                  <c:v>116.30952380952382</c:v>
                </c:pt>
                <c:pt idx="4">
                  <c:v>71.30952380952381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C1-459C-A2C1-CBE2828572F3}"/>
            </c:ext>
          </c:extLst>
        </c:ser>
        <c:ser>
          <c:idx val="1"/>
          <c:order val="1"/>
          <c:tx>
            <c:strRef>
              <c:f>'4. Forme contrattuali'!$B$158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contrattuali'!$C$158:$G$158</c:f>
              <c:numCache>
                <c:formatCode>#,##0</c:formatCode>
                <c:ptCount val="5"/>
                <c:pt idx="0">
                  <c:v>100</c:v>
                </c:pt>
                <c:pt idx="1">
                  <c:v>126.02587800369687</c:v>
                </c:pt>
                <c:pt idx="2">
                  <c:v>138.00369685767097</c:v>
                </c:pt>
                <c:pt idx="3">
                  <c:v>143.40110905730131</c:v>
                </c:pt>
                <c:pt idx="4">
                  <c:v>110.05545286506468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C1-459C-A2C1-CBE2828572F3}"/>
            </c:ext>
          </c:extLst>
        </c:ser>
        <c:ser>
          <c:idx val="2"/>
          <c:order val="2"/>
          <c:tx>
            <c:strRef>
              <c:f>'4. Forme contrattuali'!$B$159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contrattuali'!$C$159:$G$159</c:f>
              <c:numCache>
                <c:formatCode>#,##0</c:formatCode>
                <c:ptCount val="5"/>
                <c:pt idx="0">
                  <c:v>100</c:v>
                </c:pt>
                <c:pt idx="1">
                  <c:v>119.30541368743617</c:v>
                </c:pt>
                <c:pt idx="2">
                  <c:v>93.564862104187952</c:v>
                </c:pt>
                <c:pt idx="3">
                  <c:v>71.399387129724218</c:v>
                </c:pt>
                <c:pt idx="4">
                  <c:v>51.991828396322781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4BF-47BF-9814-C828E78F0E9C}"/>
            </c:ext>
          </c:extLst>
        </c:ser>
        <c:ser>
          <c:idx val="3"/>
          <c:order val="3"/>
          <c:tx>
            <c:strRef>
              <c:f>'4. Forme contrattuali'!$B$160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contrattuali'!$C$160:$G$160</c:f>
              <c:numCache>
                <c:formatCode>#,##0</c:formatCode>
                <c:ptCount val="5"/>
                <c:pt idx="0">
                  <c:v>100</c:v>
                </c:pt>
                <c:pt idx="1">
                  <c:v>106.5217391304348</c:v>
                </c:pt>
                <c:pt idx="2">
                  <c:v>129.34782608695653</c:v>
                </c:pt>
                <c:pt idx="3">
                  <c:v>153.26086956521738</c:v>
                </c:pt>
                <c:pt idx="4">
                  <c:v>69.565217391304344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4BF-47BF-9814-C828E78F0E9C}"/>
            </c:ext>
          </c:extLst>
        </c:ser>
        <c:ser>
          <c:idx val="4"/>
          <c:order val="4"/>
          <c:tx>
            <c:strRef>
              <c:f>'4. Forme contrattuali'!$B$161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contrattuali'!$C$161:$G$161</c:f>
              <c:numCache>
                <c:formatCode>#,##0</c:formatCode>
                <c:ptCount val="5"/>
                <c:pt idx="0">
                  <c:v>100</c:v>
                </c:pt>
                <c:pt idx="1">
                  <c:v>126.86567164179105</c:v>
                </c:pt>
                <c:pt idx="2">
                  <c:v>120.39800995024876</c:v>
                </c:pt>
                <c:pt idx="3">
                  <c:v>80.597014925373131</c:v>
                </c:pt>
                <c:pt idx="4">
                  <c:v>90.049751243781088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4BF-47BF-9814-C828E78F0E9C}"/>
            </c:ext>
          </c:extLst>
        </c:ser>
        <c:ser>
          <c:idx val="5"/>
          <c:order val="5"/>
          <c:tx>
            <c:strRef>
              <c:f>'4. Forme contrattuali'!$B$162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contrattuali'!$C$162:$G$162</c:f>
              <c:numCache>
                <c:formatCode>#,##0</c:formatCode>
                <c:ptCount val="5"/>
                <c:pt idx="0">
                  <c:v>100</c:v>
                </c:pt>
                <c:pt idx="1">
                  <c:v>104.21245421245422</c:v>
                </c:pt>
                <c:pt idx="2">
                  <c:v>104.39560439560441</c:v>
                </c:pt>
                <c:pt idx="3">
                  <c:v>103.66300366300368</c:v>
                </c:pt>
                <c:pt idx="4">
                  <c:v>110.98901098901099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4BF-47BF-9814-C828E78F0E9C}"/>
            </c:ext>
          </c:extLst>
        </c:ser>
        <c:ser>
          <c:idx val="6"/>
          <c:order val="6"/>
          <c:tx>
            <c:strRef>
              <c:f>'4. Forme contrattuali'!$B$163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contrattuali'!$C$163:$G$163</c:f>
              <c:numCache>
                <c:formatCode>#,##0</c:formatCode>
                <c:ptCount val="5"/>
                <c:pt idx="0">
                  <c:v>100</c:v>
                </c:pt>
                <c:pt idx="1">
                  <c:v>213.70967741935485</c:v>
                </c:pt>
                <c:pt idx="2">
                  <c:v>227.41935483870969</c:v>
                </c:pt>
                <c:pt idx="3">
                  <c:v>175</c:v>
                </c:pt>
                <c:pt idx="4">
                  <c:v>100.80645161290323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4BF-47BF-9814-C828E78F0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24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Forme contrattuali'!$B$111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contrattuali'!$C$111:$G$111</c:f>
              <c:numCache>
                <c:formatCode>#,##0</c:formatCode>
                <c:ptCount val="5"/>
                <c:pt idx="0">
                  <c:v>100</c:v>
                </c:pt>
                <c:pt idx="1">
                  <c:v>75.965665236051507</c:v>
                </c:pt>
                <c:pt idx="2">
                  <c:v>75.751072961373396</c:v>
                </c:pt>
                <c:pt idx="3">
                  <c:v>94.849785407725321</c:v>
                </c:pt>
                <c:pt idx="4">
                  <c:v>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2B-47F1-ADBE-E268388C225A}"/>
            </c:ext>
          </c:extLst>
        </c:ser>
        <c:ser>
          <c:idx val="1"/>
          <c:order val="1"/>
          <c:tx>
            <c:strRef>
              <c:f>'4. Forme contrattuali'!$B$112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contrattuali'!$C$112:$G$112</c:f>
              <c:numCache>
                <c:formatCode>#,##0</c:formatCode>
                <c:ptCount val="5"/>
                <c:pt idx="0">
                  <c:v>100</c:v>
                </c:pt>
                <c:pt idx="1">
                  <c:v>130.8959835221421</c:v>
                </c:pt>
                <c:pt idx="2">
                  <c:v>142.43048403707519</c:v>
                </c:pt>
                <c:pt idx="3">
                  <c:v>151.76793683487813</c:v>
                </c:pt>
                <c:pt idx="4">
                  <c:v>107.58668039821491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2B-47F1-ADBE-E268388C225A}"/>
            </c:ext>
          </c:extLst>
        </c:ser>
        <c:ser>
          <c:idx val="2"/>
          <c:order val="2"/>
          <c:tx>
            <c:strRef>
              <c:f>'4. Forme contrattuali'!$B$113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contrattuali'!$C$113:$G$113</c:f>
              <c:numCache>
                <c:formatCode>#,##0</c:formatCode>
                <c:ptCount val="5"/>
                <c:pt idx="0">
                  <c:v>100</c:v>
                </c:pt>
                <c:pt idx="1">
                  <c:v>139.73143759873619</c:v>
                </c:pt>
                <c:pt idx="2">
                  <c:v>111.37440758293839</c:v>
                </c:pt>
                <c:pt idx="3">
                  <c:v>68.325434439178508</c:v>
                </c:pt>
                <c:pt idx="4">
                  <c:v>54.107424960505533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30A-4314-A413-E029F2603605}"/>
            </c:ext>
          </c:extLst>
        </c:ser>
        <c:ser>
          <c:idx val="3"/>
          <c:order val="3"/>
          <c:tx>
            <c:strRef>
              <c:f>'4. Forme contrattuali'!$B$114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contrattuali'!$C$114:$G$114</c:f>
              <c:numCache>
                <c:formatCode>#,##0</c:formatCode>
                <c:ptCount val="5"/>
                <c:pt idx="0">
                  <c:v>100</c:v>
                </c:pt>
                <c:pt idx="1">
                  <c:v>148.68421052631581</c:v>
                </c:pt>
                <c:pt idx="2">
                  <c:v>201.31578947368419</c:v>
                </c:pt>
                <c:pt idx="3">
                  <c:v>184.21052631578948</c:v>
                </c:pt>
                <c:pt idx="4">
                  <c:v>146.05263157894737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30A-4314-A413-E029F2603605}"/>
            </c:ext>
          </c:extLst>
        </c:ser>
        <c:ser>
          <c:idx val="4"/>
          <c:order val="4"/>
          <c:tx>
            <c:strRef>
              <c:f>'4. Forme contrattuali'!$B$115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contrattuali'!$C$115:$G$115</c:f>
              <c:numCache>
                <c:formatCode>#,##0</c:formatCode>
                <c:ptCount val="5"/>
                <c:pt idx="0">
                  <c:v>100</c:v>
                </c:pt>
                <c:pt idx="1">
                  <c:v>373.77049180327873</c:v>
                </c:pt>
                <c:pt idx="2">
                  <c:v>273.77049180327873</c:v>
                </c:pt>
                <c:pt idx="3">
                  <c:v>265.57377049180326</c:v>
                </c:pt>
                <c:pt idx="4">
                  <c:v>191.80327868852459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30A-4314-A413-E029F2603605}"/>
            </c:ext>
          </c:extLst>
        </c:ser>
        <c:ser>
          <c:idx val="5"/>
          <c:order val="5"/>
          <c:tx>
            <c:strRef>
              <c:f>'4. Forme contrattuali'!$B$116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contrattuali'!$C$116:$G$116</c:f>
              <c:numCache>
                <c:formatCode>#,##0</c:formatCode>
                <c:ptCount val="5"/>
                <c:pt idx="0">
                  <c:v>100</c:v>
                </c:pt>
                <c:pt idx="1">
                  <c:v>106.14379084967321</c:v>
                </c:pt>
                <c:pt idx="2">
                  <c:v>104.05228758169936</c:v>
                </c:pt>
                <c:pt idx="3">
                  <c:v>105.09803921568628</c:v>
                </c:pt>
                <c:pt idx="4">
                  <c:v>110.19607843137256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30A-4314-A413-E029F2603605}"/>
            </c:ext>
          </c:extLst>
        </c:ser>
        <c:ser>
          <c:idx val="6"/>
          <c:order val="6"/>
          <c:tx>
            <c:strRef>
              <c:f>'4. Forme contrattuali'!$B$117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contrattuali'!$C$117:$G$117</c:f>
              <c:numCache>
                <c:formatCode>#,##0</c:formatCode>
                <c:ptCount val="5"/>
                <c:pt idx="0">
                  <c:v>100</c:v>
                </c:pt>
                <c:pt idx="1">
                  <c:v>106.89655172413792</c:v>
                </c:pt>
                <c:pt idx="2">
                  <c:v>85.517241379310349</c:v>
                </c:pt>
                <c:pt idx="3">
                  <c:v>104.82758620689656</c:v>
                </c:pt>
                <c:pt idx="4">
                  <c:v>70.34482758620689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30A-4314-A413-E029F2603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 Forme contrattuali'!$B$180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contrattuali'!$C$180:$G$180</c:f>
              <c:numCache>
                <c:formatCode>#,##0</c:formatCode>
                <c:ptCount val="5"/>
                <c:pt idx="0">
                  <c:v>100</c:v>
                </c:pt>
                <c:pt idx="1">
                  <c:v>81.336161187698835</c:v>
                </c:pt>
                <c:pt idx="2">
                  <c:v>127.88971367974548</c:v>
                </c:pt>
                <c:pt idx="3">
                  <c:v>132.34358430540826</c:v>
                </c:pt>
                <c:pt idx="4">
                  <c:v>112.08907741251326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A0E-455D-860E-DF914C4F3A9D}"/>
            </c:ext>
          </c:extLst>
        </c:ser>
        <c:ser>
          <c:idx val="1"/>
          <c:order val="1"/>
          <c:tx>
            <c:strRef>
              <c:f>'4. Forme contrattuali'!$B$181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contrattuali'!$C$181:$G$181</c:f>
              <c:numCache>
                <c:formatCode>#,##0</c:formatCode>
                <c:ptCount val="5"/>
                <c:pt idx="0">
                  <c:v>100</c:v>
                </c:pt>
                <c:pt idx="1">
                  <c:v>142.39820694807622</c:v>
                </c:pt>
                <c:pt idx="2">
                  <c:v>136.23459096002989</c:v>
                </c:pt>
                <c:pt idx="3">
                  <c:v>146.99290250280163</c:v>
                </c:pt>
                <c:pt idx="4">
                  <c:v>98.767276802390739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A0E-455D-860E-DF914C4F3A9D}"/>
            </c:ext>
          </c:extLst>
        </c:ser>
        <c:ser>
          <c:idx val="2"/>
          <c:order val="2"/>
          <c:tx>
            <c:strRef>
              <c:f>'4. Forme contrattuali'!$B$182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contrattuali'!$C$182:$G$182</c:f>
              <c:numCache>
                <c:formatCode>#,##0</c:formatCode>
                <c:ptCount val="5"/>
                <c:pt idx="0">
                  <c:v>100</c:v>
                </c:pt>
                <c:pt idx="1">
                  <c:v>158.34031852472759</c:v>
                </c:pt>
                <c:pt idx="2">
                  <c:v>143.8390611902766</c:v>
                </c:pt>
                <c:pt idx="3">
                  <c:v>112.99245599329421</c:v>
                </c:pt>
                <c:pt idx="4">
                  <c:v>102.34702430846605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AFA-466C-B5B0-D8F4F3ECF636}"/>
            </c:ext>
          </c:extLst>
        </c:ser>
        <c:ser>
          <c:idx val="3"/>
          <c:order val="3"/>
          <c:tx>
            <c:strRef>
              <c:f>'4. Forme contrattuali'!$B$183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contrattuali'!$C$183:$G$183</c:f>
              <c:numCache>
                <c:formatCode>#,##0</c:formatCode>
                <c:ptCount val="5"/>
                <c:pt idx="0">
                  <c:v>100</c:v>
                </c:pt>
                <c:pt idx="1">
                  <c:v>97.727272727272734</c:v>
                </c:pt>
                <c:pt idx="2">
                  <c:v>134.09090909090909</c:v>
                </c:pt>
                <c:pt idx="3">
                  <c:v>155.68181818181819</c:v>
                </c:pt>
                <c:pt idx="4">
                  <c:v>86.36363636363636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AFA-466C-B5B0-D8F4F3ECF636}"/>
            </c:ext>
          </c:extLst>
        </c:ser>
        <c:ser>
          <c:idx val="4"/>
          <c:order val="4"/>
          <c:tx>
            <c:strRef>
              <c:f>'4. Forme contrattuali'!$B$184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contrattuali'!$C$184:$G$184</c:f>
              <c:numCache>
                <c:formatCode>#,##0</c:formatCode>
                <c:ptCount val="5"/>
                <c:pt idx="0">
                  <c:v>100</c:v>
                </c:pt>
                <c:pt idx="1">
                  <c:v>213.88888888888889</c:v>
                </c:pt>
                <c:pt idx="2">
                  <c:v>277.77777777777777</c:v>
                </c:pt>
                <c:pt idx="3">
                  <c:v>297.22222222222223</c:v>
                </c:pt>
                <c:pt idx="4">
                  <c:v>197.22222222222223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AFA-466C-B5B0-D8F4F3ECF636}"/>
            </c:ext>
          </c:extLst>
        </c:ser>
        <c:ser>
          <c:idx val="5"/>
          <c:order val="5"/>
          <c:tx>
            <c:strRef>
              <c:f>'4. Forme contrattuali'!$B$185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contrattuali'!$C$185:$G$185</c:f>
              <c:numCache>
                <c:formatCode>#,##0</c:formatCode>
                <c:ptCount val="5"/>
                <c:pt idx="0">
                  <c:v>100</c:v>
                </c:pt>
                <c:pt idx="1">
                  <c:v>104.90909090909091</c:v>
                </c:pt>
                <c:pt idx="2">
                  <c:v>99.272727272727266</c:v>
                </c:pt>
                <c:pt idx="3">
                  <c:v>108.90909090909091</c:v>
                </c:pt>
                <c:pt idx="4">
                  <c:v>136.18181818181819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AFA-466C-B5B0-D8F4F3ECF636}"/>
            </c:ext>
          </c:extLst>
        </c:ser>
        <c:ser>
          <c:idx val="6"/>
          <c:order val="6"/>
          <c:tx>
            <c:strRef>
              <c:f>'4. Forme contrattuali'!$B$186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'4.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'4. Forme contrattuali'!$C$186:$G$186</c:f>
              <c:numCache>
                <c:formatCode>#,##0</c:formatCode>
                <c:ptCount val="5"/>
                <c:pt idx="0">
                  <c:v>100</c:v>
                </c:pt>
                <c:pt idx="1">
                  <c:v>111.50442477876106</c:v>
                </c:pt>
                <c:pt idx="2">
                  <c:v>94.690265486725664</c:v>
                </c:pt>
                <c:pt idx="3">
                  <c:v>183.6283185840708</c:v>
                </c:pt>
                <c:pt idx="4">
                  <c:v>137.61061946902655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AFA-466C-B5B0-D8F4F3ECF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0875648608440076"/>
          <c:y val="0.31388271791177114"/>
          <c:w val="0.42242558389878687"/>
          <c:h val="0.52009269818615467"/>
        </c:manualLayout>
      </c:layout>
      <c:pieChart>
        <c:varyColors val="1"/>
        <c:ser>
          <c:idx val="0"/>
          <c:order val="0"/>
          <c:tx>
            <c:strRef>
              <c:f>'4. Forme contrattuali'!$AC$8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B6D-452F-8530-C0A978216C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B6D-452F-8530-C0A978216C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B6D-452F-8530-C0A978216C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B6D-452F-8530-C0A978216C7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B6D-452F-8530-C0A978216C7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B6D-452F-8530-C0A978216C7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B6D-452F-8530-C0A978216C7D}"/>
              </c:ext>
            </c:extLst>
          </c:dPt>
          <c:dLbls>
            <c:dLbl>
              <c:idx val="0"/>
              <c:layout>
                <c:manualLayout>
                  <c:x val="-4.472017610701888E-2"/>
                  <c:y val="5.040668435481268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6D-452F-8530-C0A978216C7D}"/>
                </c:ext>
              </c:extLst>
            </c:dLbl>
            <c:dLbl>
              <c:idx val="1"/>
              <c:layout>
                <c:manualLayout>
                  <c:x val="-3.731993178272071E-3"/>
                  <c:y val="-5.54140289032604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6D-452F-8530-C0A978216C7D}"/>
                </c:ext>
              </c:extLst>
            </c:dLbl>
            <c:dLbl>
              <c:idx val="2"/>
              <c:layout>
                <c:manualLayout>
                  <c:x val="-7.6804915514592967E-2"/>
                  <c:y val="6.9971401277002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499231950844853"/>
                      <c:h val="0.13237408072296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B6D-452F-8530-C0A978216C7D}"/>
                </c:ext>
              </c:extLst>
            </c:dLbl>
            <c:dLbl>
              <c:idx val="3"/>
              <c:layout>
                <c:manualLayout>
                  <c:x val="-0.10409267389963352"/>
                  <c:y val="-6.960553339669806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6D-452F-8530-C0A978216C7D}"/>
                </c:ext>
              </c:extLst>
            </c:dLbl>
            <c:dLbl>
              <c:idx val="4"/>
              <c:layout>
                <c:manualLayout>
                  <c:x val="-5.4982643298621056E-3"/>
                  <c:y val="3.51079083656551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6D-452F-8530-C0A978216C7D}"/>
                </c:ext>
              </c:extLst>
            </c:dLbl>
            <c:dLbl>
              <c:idx val="5"/>
              <c:layout>
                <c:manualLayout>
                  <c:x val="-1.3197503537864218E-2"/>
                  <c:y val="9.72802209588215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427035330261135"/>
                      <c:h val="0.1329496202043663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B6D-452F-8530-C0A978216C7D}"/>
                </c:ext>
              </c:extLst>
            </c:dLbl>
            <c:dLbl>
              <c:idx val="6"/>
              <c:layout>
                <c:manualLayout>
                  <c:x val="1.2095262285762667E-7"/>
                  <c:y val="6.37271755543457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654377880184328"/>
                      <c:h val="0.13237408072296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9B6D-452F-8530-C0A978216C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Forme contrattuali'!$AD$7:$AJ$7</c:f>
              <c:strCache>
                <c:ptCount val="7"/>
                <c:pt idx="0">
                  <c:v>Tempo indeterminato</c:v>
                </c:pt>
                <c:pt idx="1">
                  <c:v>Tempo determinato</c:v>
                </c:pt>
                <c:pt idx="2">
                  <c:v>Somministrato</c:v>
                </c:pt>
                <c:pt idx="3">
                  <c:v>Apprendistato</c:v>
                </c:pt>
                <c:pt idx="4">
                  <c:v>Intermittente</c:v>
                </c:pt>
                <c:pt idx="5">
                  <c:v>Domestico e a domicilio</c:v>
                </c:pt>
                <c:pt idx="6">
                  <c:v>Parasubordinato</c:v>
                </c:pt>
              </c:strCache>
            </c:strRef>
          </c:cat>
          <c:val>
            <c:numRef>
              <c:f>'4. Forme contrattuali'!$AD$8:$AJ$8</c:f>
              <c:numCache>
                <c:formatCode>#,##0</c:formatCode>
                <c:ptCount val="7"/>
                <c:pt idx="0">
                  <c:v>5071</c:v>
                </c:pt>
                <c:pt idx="1">
                  <c:v>15849</c:v>
                </c:pt>
                <c:pt idx="2">
                  <c:v>4231</c:v>
                </c:pt>
                <c:pt idx="3">
                  <c:v>482</c:v>
                </c:pt>
                <c:pt idx="4">
                  <c:v>486</c:v>
                </c:pt>
                <c:pt idx="5">
                  <c:v>3844</c:v>
                </c:pt>
                <c:pt idx="6">
                  <c:v>1727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B6D-452F-8530-C0A97821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91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NAZIONALITÀ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'1. Sesso, nazionalità, età'!$AD$9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67-40D7-AAEE-B46DBBC842D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67-40D7-AAEE-B46DBBC842D7}"/>
              </c:ext>
            </c:extLst>
          </c:dPt>
          <c:dLbls>
            <c:dLbl>
              <c:idx val="0"/>
              <c:layout>
                <c:manualLayout>
                  <c:x val="0.11152626754988959"/>
                  <c:y val="-0.1367524372515271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67-40D7-AAEE-B46DBBC842D7}"/>
                </c:ext>
              </c:extLst>
            </c:dLbl>
            <c:dLbl>
              <c:idx val="1"/>
              <c:layout>
                <c:manualLayout>
                  <c:x val="-7.5655126442528017E-2"/>
                  <c:y val="0.1064666471697198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67-40D7-AAEE-B46DBBC842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 Sesso, nazionalità, età'!$AE$8:$AF$8</c:f>
              <c:strCache>
                <c:ptCount val="2"/>
                <c:pt idx="0">
                  <c:v>Italiani</c:v>
                </c:pt>
                <c:pt idx="1">
                  <c:v>Stranieri</c:v>
                </c:pt>
              </c:strCache>
            </c:strRef>
          </c:cat>
          <c:val>
            <c:numRef>
              <c:f>'1. Sesso, nazionalità, età'!$AE$9:$AF$9</c:f>
              <c:numCache>
                <c:formatCode>#,##0</c:formatCode>
                <c:ptCount val="2"/>
                <c:pt idx="0">
                  <c:v>41315</c:v>
                </c:pt>
                <c:pt idx="1">
                  <c:v>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67-40D7-AAEE-B46DBBC84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ETÀ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'1. Sesso, nazionalità, età'!$AD$17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9AC-48EB-951C-6CFB835919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9AC-48EB-951C-6CFB835919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A56-4F13-A32E-AE660BCD7285}"/>
              </c:ext>
            </c:extLst>
          </c:dPt>
          <c:dLbls>
            <c:dLbl>
              <c:idx val="0"/>
              <c:layout>
                <c:manualLayout>
                  <c:x val="2.4857691792888039E-4"/>
                  <c:y val="-7.75663468759585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857146713804787"/>
                      <c:h val="0.128484848484848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9AC-48EB-951C-6CFB83591942}"/>
                </c:ext>
              </c:extLst>
            </c:dLbl>
            <c:dLbl>
              <c:idx val="1"/>
              <c:layout>
                <c:manualLayout>
                  <c:x val="-7.2909314318446175E-2"/>
                  <c:y val="0.2135824668662272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AC-48EB-951C-6CFB835919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 Sesso, nazionalità, età'!$AE$16:$AG$16</c:f>
              <c:strCache>
                <c:ptCount val="3"/>
                <c:pt idx="0">
                  <c:v>Giovani</c:v>
                </c:pt>
                <c:pt idx="1">
                  <c:v>Adulti</c:v>
                </c:pt>
                <c:pt idx="2">
                  <c:v>Senior</c:v>
                </c:pt>
              </c:strCache>
            </c:strRef>
          </c:cat>
          <c:val>
            <c:numRef>
              <c:f>'1. Sesso, nazionalità, età'!$AE$17:$AG$17</c:f>
              <c:numCache>
                <c:formatCode>#,##0</c:formatCode>
                <c:ptCount val="3"/>
                <c:pt idx="0">
                  <c:v>24393</c:v>
                </c:pt>
                <c:pt idx="1">
                  <c:v>26209</c:v>
                </c:pt>
                <c:pt idx="2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AC-48EB-951C-6CFB83591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48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età'!$B$78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età'!$C$78:$G$78</c:f>
              <c:numCache>
                <c:formatCode>#,##0</c:formatCode>
                <c:ptCount val="5"/>
                <c:pt idx="0">
                  <c:v>100</c:v>
                </c:pt>
                <c:pt idx="1">
                  <c:v>122.91877189116906</c:v>
                </c:pt>
                <c:pt idx="2">
                  <c:v>128.44313424557618</c:v>
                </c:pt>
                <c:pt idx="3">
                  <c:v>119.94119300698239</c:v>
                </c:pt>
                <c:pt idx="4">
                  <c:v>88.979387161232964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FEC-430A-9F92-BB5CC693ED13}"/>
            </c:ext>
          </c:extLst>
        </c:ser>
        <c:ser>
          <c:idx val="1"/>
          <c:order val="1"/>
          <c:tx>
            <c:strRef>
              <c:f>'1. Sesso, nazionalità, età'!$B$79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età'!$C$79:$G$79</c:f>
              <c:numCache>
                <c:formatCode>#,##0</c:formatCode>
                <c:ptCount val="5"/>
                <c:pt idx="0">
                  <c:v>100</c:v>
                </c:pt>
                <c:pt idx="1">
                  <c:v>121.45708635744315</c:v>
                </c:pt>
                <c:pt idx="2">
                  <c:v>122.49831674822265</c:v>
                </c:pt>
                <c:pt idx="3">
                  <c:v>119.25746064901948</c:v>
                </c:pt>
                <c:pt idx="4">
                  <c:v>86.276328973667049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FEC-430A-9F92-BB5CC693E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3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età'!$B$81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età'!$C$81:$G$81</c:f>
              <c:numCache>
                <c:formatCode>#,##0</c:formatCode>
                <c:ptCount val="5"/>
                <c:pt idx="0">
                  <c:v>100</c:v>
                </c:pt>
                <c:pt idx="1">
                  <c:v>122.777479005502</c:v>
                </c:pt>
                <c:pt idx="2">
                  <c:v>124.47170584762112</c:v>
                </c:pt>
                <c:pt idx="3">
                  <c:v>118.39542991241167</c:v>
                </c:pt>
                <c:pt idx="4">
                  <c:v>84.011086749679393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937-45E8-9627-F18A75789A67}"/>
            </c:ext>
          </c:extLst>
        </c:ser>
        <c:ser>
          <c:idx val="1"/>
          <c:order val="1"/>
          <c:tx>
            <c:strRef>
              <c:f>'1. Sesso, nazionalità, età'!$B$82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età'!$C$82:$G$82</c:f>
              <c:numCache>
                <c:formatCode>#,##0</c:formatCode>
                <c:ptCount val="5"/>
                <c:pt idx="0">
                  <c:v>100</c:v>
                </c:pt>
                <c:pt idx="1">
                  <c:v>118.5361724055432</c:v>
                </c:pt>
                <c:pt idx="2">
                  <c:v>127.24110642840054</c:v>
                </c:pt>
                <c:pt idx="3">
                  <c:v>125.1320463036237</c:v>
                </c:pt>
                <c:pt idx="4">
                  <c:v>103.9089386605812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937-45E8-9627-F18A75789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3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Macrosettori'!$B$47</c:f>
              <c:strCache>
                <c:ptCount val="1"/>
                <c:pt idx="0">
                  <c:v>Agricoltura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Macrosettori'!$C$46:$G$46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Macrosettori'!$C$47:$G$47</c:f>
              <c:numCache>
                <c:formatCode>#,##0</c:formatCode>
                <c:ptCount val="5"/>
                <c:pt idx="0">
                  <c:v>100</c:v>
                </c:pt>
                <c:pt idx="1">
                  <c:v>111.98908124416349</c:v>
                </c:pt>
                <c:pt idx="2">
                  <c:v>122.62289586476068</c:v>
                </c:pt>
                <c:pt idx="3">
                  <c:v>124.80425256806265</c:v>
                </c:pt>
                <c:pt idx="4">
                  <c:v>124.57198956013696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5C8-4FC1-AFBA-905B75796F05}"/>
            </c:ext>
          </c:extLst>
        </c:ser>
        <c:ser>
          <c:idx val="1"/>
          <c:order val="1"/>
          <c:tx>
            <c:strRef>
              <c:f>'1. Macrosettori'!$B$48</c:f>
              <c:strCache>
                <c:ptCount val="1"/>
                <c:pt idx="0">
                  <c:v>Industria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Macrosettori'!$C$46:$G$46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Macrosettori'!$C$48:$G$48</c:f>
              <c:numCache>
                <c:formatCode>#,##0</c:formatCode>
                <c:ptCount val="5"/>
                <c:pt idx="0">
                  <c:v>100</c:v>
                </c:pt>
                <c:pt idx="1">
                  <c:v>117.53820092058658</c:v>
                </c:pt>
                <c:pt idx="2">
                  <c:v>120.4702178265259</c:v>
                </c:pt>
                <c:pt idx="3">
                  <c:v>96.470799609862937</c:v>
                </c:pt>
                <c:pt idx="4">
                  <c:v>71.448982734723913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5C8-4FC1-AFBA-905B75796F05}"/>
            </c:ext>
          </c:extLst>
        </c:ser>
        <c:ser>
          <c:idx val="2"/>
          <c:order val="2"/>
          <c:tx>
            <c:strRef>
              <c:f>'1. Macrosettori'!$B$49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Macrosettori'!$C$46:$G$46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Macrosettori'!$C$49:$G$49</c:f>
              <c:numCache>
                <c:formatCode>#,##0</c:formatCode>
                <c:ptCount val="5"/>
                <c:pt idx="0">
                  <c:v>100</c:v>
                </c:pt>
                <c:pt idx="1">
                  <c:v>122.0578316262803</c:v>
                </c:pt>
                <c:pt idx="2">
                  <c:v>124.94160629527855</c:v>
                </c:pt>
                <c:pt idx="3">
                  <c:v>119.53847114664002</c:v>
                </c:pt>
                <c:pt idx="4">
                  <c:v>87.387272045965531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5C8-4FC1-AFBA-905B75796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323512"/>
        <c:axId val="303325480"/>
      </c:lineChart>
      <c:catAx>
        <c:axId val="30332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5480"/>
        <c:crosses val="autoZero"/>
        <c:auto val="1"/>
        <c:lblAlgn val="ctr"/>
        <c:lblOffset val="100"/>
        <c:noMultiLvlLbl val="0"/>
      </c:catAx>
      <c:valAx>
        <c:axId val="303325480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351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età'!$B$84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età'!$C$84:$G$84</c:f>
              <c:numCache>
                <c:formatCode>#,##0</c:formatCode>
                <c:ptCount val="5"/>
                <c:pt idx="0">
                  <c:v>100</c:v>
                </c:pt>
                <c:pt idx="1">
                  <c:v>128.43723484570108</c:v>
                </c:pt>
                <c:pt idx="2">
                  <c:v>132.5681300400195</c:v>
                </c:pt>
                <c:pt idx="3">
                  <c:v>125.55369228405166</c:v>
                </c:pt>
                <c:pt idx="4">
                  <c:v>87.980785290993268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A74-4EC3-B36E-B71728D1D700}"/>
            </c:ext>
          </c:extLst>
        </c:ser>
        <c:ser>
          <c:idx val="1"/>
          <c:order val="1"/>
          <c:tx>
            <c:strRef>
              <c:f>'1. Sesso, nazionalità, età'!$B$85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età'!$C$85:$G$85</c:f>
              <c:numCache>
                <c:formatCode>#,##0</c:formatCode>
                <c:ptCount val="5"/>
                <c:pt idx="0">
                  <c:v>100</c:v>
                </c:pt>
                <c:pt idx="1">
                  <c:v>116.25576985007335</c:v>
                </c:pt>
                <c:pt idx="2">
                  <c:v>117.93812096706861</c:v>
                </c:pt>
                <c:pt idx="3">
                  <c:v>113.57808232249138</c:v>
                </c:pt>
                <c:pt idx="4">
                  <c:v>86.099283166946961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A74-4EC3-B36E-B71728D1D700}"/>
            </c:ext>
          </c:extLst>
        </c:ser>
        <c:ser>
          <c:idx val="2"/>
          <c:order val="2"/>
          <c:tx>
            <c:strRef>
              <c:f>'1. Sesso, nazionalità, età'!$B$86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età'!$C$86:$G$86</c:f>
              <c:numCache>
                <c:formatCode>#,##0</c:formatCode>
                <c:ptCount val="5"/>
                <c:pt idx="0">
                  <c:v>100</c:v>
                </c:pt>
                <c:pt idx="1">
                  <c:v>128.32349878514404</c:v>
                </c:pt>
                <c:pt idx="2">
                  <c:v>136.34154807358556</c:v>
                </c:pt>
                <c:pt idx="3">
                  <c:v>153.93960430406108</c:v>
                </c:pt>
                <c:pt idx="4">
                  <c:v>131.51683443248871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74-4EC3-B36E-B71728D1D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età'!$B$101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età'!$C$101:$G$101</c:f>
              <c:numCache>
                <c:formatCode>#,##0</c:formatCode>
                <c:ptCount val="5"/>
                <c:pt idx="0">
                  <c:v>100</c:v>
                </c:pt>
                <c:pt idx="1">
                  <c:v>132.92040879529264</c:v>
                </c:pt>
                <c:pt idx="2">
                  <c:v>140.8692061525756</c:v>
                </c:pt>
                <c:pt idx="3">
                  <c:v>140.50789718179001</c:v>
                </c:pt>
                <c:pt idx="4">
                  <c:v>112.09868896459172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37E-45A1-9F0F-9030E882CD3F}"/>
            </c:ext>
          </c:extLst>
        </c:ser>
        <c:ser>
          <c:idx val="1"/>
          <c:order val="1"/>
          <c:tx>
            <c:strRef>
              <c:f>'1. Sesso, nazionalità, età'!$B$102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età'!$C$102:$G$102</c:f>
              <c:numCache>
                <c:formatCode>#,##0</c:formatCode>
                <c:ptCount val="5"/>
                <c:pt idx="0">
                  <c:v>100</c:v>
                </c:pt>
                <c:pt idx="1">
                  <c:v>127.50311311547134</c:v>
                </c:pt>
                <c:pt idx="2">
                  <c:v>131.48116985831118</c:v>
                </c:pt>
                <c:pt idx="3">
                  <c:v>130.52872480059236</c:v>
                </c:pt>
                <c:pt idx="4">
                  <c:v>99.481708343149464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37E-45A1-9F0F-9030E882C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età'!$B$104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età'!$C$104:$G$104</c:f>
              <c:numCache>
                <c:formatCode>#,##0</c:formatCode>
                <c:ptCount val="5"/>
                <c:pt idx="0">
                  <c:v>100</c:v>
                </c:pt>
                <c:pt idx="1">
                  <c:v>130.50226760119321</c:v>
                </c:pt>
                <c:pt idx="2">
                  <c:v>135.70926199888439</c:v>
                </c:pt>
                <c:pt idx="3">
                  <c:v>133.62597919142434</c:v>
                </c:pt>
                <c:pt idx="4">
                  <c:v>100.19886983726627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1BA-401D-A1B7-349C7BF4D4B8}"/>
            </c:ext>
          </c:extLst>
        </c:ser>
        <c:ser>
          <c:idx val="1"/>
          <c:order val="1"/>
          <c:tx>
            <c:strRef>
              <c:f>'1. Sesso, nazionalità, età'!$B$105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età'!$C$105:$G$105</c:f>
              <c:numCache>
                <c:formatCode>#,##0</c:formatCode>
                <c:ptCount val="5"/>
                <c:pt idx="0">
                  <c:v>100</c:v>
                </c:pt>
                <c:pt idx="1">
                  <c:v>125.12095747389864</c:v>
                </c:pt>
                <c:pt idx="2">
                  <c:v>132.44206773618538</c:v>
                </c:pt>
                <c:pt idx="3">
                  <c:v>138.88464476699772</c:v>
                </c:pt>
                <c:pt idx="4">
                  <c:v>126.83982683982684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1BA-401D-A1B7-349C7BF4D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4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età'!$B$107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età'!$C$107:$G$107</c:f>
              <c:numCache>
                <c:formatCode>#,##0</c:formatCode>
                <c:ptCount val="5"/>
                <c:pt idx="0">
                  <c:v>100</c:v>
                </c:pt>
                <c:pt idx="1">
                  <c:v>134.96074044830459</c:v>
                </c:pt>
                <c:pt idx="2">
                  <c:v>143.23814537000484</c:v>
                </c:pt>
                <c:pt idx="3">
                  <c:v>140.84309338948106</c:v>
                </c:pt>
                <c:pt idx="4">
                  <c:v>107.00092117383866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0F2-4455-9705-7ADB8A530401}"/>
            </c:ext>
          </c:extLst>
        </c:ser>
        <c:ser>
          <c:idx val="1"/>
          <c:order val="1"/>
          <c:tx>
            <c:strRef>
              <c:f>'1. Sesso, nazionalità, età'!$B$108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età'!$C$108:$G$108</c:f>
              <c:numCache>
                <c:formatCode>#,##0</c:formatCode>
                <c:ptCount val="5"/>
                <c:pt idx="0">
                  <c:v>100</c:v>
                </c:pt>
                <c:pt idx="1">
                  <c:v>124.60682406584489</c:v>
                </c:pt>
                <c:pt idx="2">
                  <c:v>127.52424745932996</c:v>
                </c:pt>
                <c:pt idx="3">
                  <c:v>127.98407975578654</c:v>
                </c:pt>
                <c:pt idx="4">
                  <c:v>101.2751651918544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0F2-4455-9705-7ADB8A530401}"/>
            </c:ext>
          </c:extLst>
        </c:ser>
        <c:ser>
          <c:idx val="2"/>
          <c:order val="2"/>
          <c:tx>
            <c:strRef>
              <c:f>'1. Sesso, nazionalità, età'!$B$109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età'!$C$109:$G$109</c:f>
              <c:numCache>
                <c:formatCode>#,##0</c:formatCode>
                <c:ptCount val="5"/>
                <c:pt idx="0">
                  <c:v>100</c:v>
                </c:pt>
                <c:pt idx="1">
                  <c:v>151.5815085158151</c:v>
                </c:pt>
                <c:pt idx="2">
                  <c:v>171.04622871046229</c:v>
                </c:pt>
                <c:pt idx="3">
                  <c:v>189.05109489051094</c:v>
                </c:pt>
                <c:pt idx="4">
                  <c:v>164.23357664233578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0F2-4455-9705-7ADB8A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2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età'!$B$147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età'!$C$147:$G$147</c:f>
              <c:numCache>
                <c:formatCode>#,##0</c:formatCode>
                <c:ptCount val="5"/>
                <c:pt idx="0">
                  <c:v>100</c:v>
                </c:pt>
                <c:pt idx="1">
                  <c:v>126.08794714057872</c:v>
                </c:pt>
                <c:pt idx="2">
                  <c:v>132.74094326725904</c:v>
                </c:pt>
                <c:pt idx="3">
                  <c:v>136.26110731373888</c:v>
                </c:pt>
                <c:pt idx="4">
                  <c:v>112.69081795397584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68C-4CD4-8FBF-92277B2B778C}"/>
            </c:ext>
          </c:extLst>
        </c:ser>
        <c:ser>
          <c:idx val="1"/>
          <c:order val="1"/>
          <c:tx>
            <c:strRef>
              <c:f>'1. Sesso, nazionalità, età'!$B$148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età'!$C$148:$G$148</c:f>
              <c:numCache>
                <c:formatCode>#,##0</c:formatCode>
                <c:ptCount val="5"/>
                <c:pt idx="0">
                  <c:v>100</c:v>
                </c:pt>
                <c:pt idx="1">
                  <c:v>123.62146050670641</c:v>
                </c:pt>
                <c:pt idx="2">
                  <c:v>128.94518960092731</c:v>
                </c:pt>
                <c:pt idx="3">
                  <c:v>127.71982116244412</c:v>
                </c:pt>
                <c:pt idx="4">
                  <c:v>100.17386984600098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68C-4CD4-8FBF-92277B2B7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età'!$B$150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età'!$C$150:$G$150</c:f>
              <c:numCache>
                <c:formatCode>#,##0</c:formatCode>
                <c:ptCount val="5"/>
                <c:pt idx="0">
                  <c:v>100</c:v>
                </c:pt>
                <c:pt idx="1">
                  <c:v>125.29476680025556</c:v>
                </c:pt>
                <c:pt idx="2">
                  <c:v>130.48730905500378</c:v>
                </c:pt>
                <c:pt idx="3">
                  <c:v>128.73322878550272</c:v>
                </c:pt>
                <c:pt idx="4">
                  <c:v>97.734797002962196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C9E-43B7-B3A8-419AA334579D}"/>
            </c:ext>
          </c:extLst>
        </c:ser>
        <c:ser>
          <c:idx val="1"/>
          <c:order val="1"/>
          <c:tx>
            <c:strRef>
              <c:f>'1. Sesso, nazionalità, età'!$B$151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età'!$C$151:$G$151</c:f>
              <c:numCache>
                <c:formatCode>#,##0</c:formatCode>
                <c:ptCount val="5"/>
                <c:pt idx="0">
                  <c:v>100</c:v>
                </c:pt>
                <c:pt idx="1">
                  <c:v>121.65430063204177</c:v>
                </c:pt>
                <c:pt idx="2">
                  <c:v>130.80516625446552</c:v>
                </c:pt>
                <c:pt idx="3">
                  <c:v>143.52844187963726</c:v>
                </c:pt>
                <c:pt idx="4">
                  <c:v>141.90711733992856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C9E-43B7-B3A8-419AA3345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5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età'!$B$153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età'!$C$153:$G$153</c:f>
              <c:numCache>
                <c:formatCode>#,##0</c:formatCode>
                <c:ptCount val="5"/>
                <c:pt idx="0">
                  <c:v>100</c:v>
                </c:pt>
                <c:pt idx="1">
                  <c:v>128.82821609016713</c:v>
                </c:pt>
                <c:pt idx="2">
                  <c:v>134.65798678585307</c:v>
                </c:pt>
                <c:pt idx="3">
                  <c:v>133.42401865526622</c:v>
                </c:pt>
                <c:pt idx="4">
                  <c:v>105.49941702293044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BFC-4A0B-AD17-2C195415AEA9}"/>
            </c:ext>
          </c:extLst>
        </c:ser>
        <c:ser>
          <c:idx val="1"/>
          <c:order val="1"/>
          <c:tx>
            <c:strRef>
              <c:f>'1. Sesso, nazionalità, età'!$B$154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età'!$C$154:$G$154</c:f>
              <c:numCache>
                <c:formatCode>#,##0</c:formatCode>
                <c:ptCount val="5"/>
                <c:pt idx="0">
                  <c:v>100</c:v>
                </c:pt>
                <c:pt idx="1">
                  <c:v>120.11936850211782</c:v>
                </c:pt>
                <c:pt idx="2">
                  <c:v>125.89526376588371</c:v>
                </c:pt>
                <c:pt idx="3">
                  <c:v>128.552175587216</c:v>
                </c:pt>
                <c:pt idx="4">
                  <c:v>104.46669233731227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BFC-4A0B-AD17-2C195415AEA9}"/>
            </c:ext>
          </c:extLst>
        </c:ser>
        <c:ser>
          <c:idx val="2"/>
          <c:order val="2"/>
          <c:tx>
            <c:strRef>
              <c:f>'1. Sesso, nazionalità, età'!$B$155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età'!$C$155:$G$155</c:f>
              <c:numCache>
                <c:formatCode>#,##0</c:formatCode>
                <c:ptCount val="5"/>
                <c:pt idx="0">
                  <c:v>100</c:v>
                </c:pt>
                <c:pt idx="1">
                  <c:v>148.86363636363635</c:v>
                </c:pt>
                <c:pt idx="2">
                  <c:v>164.20454545454547</c:v>
                </c:pt>
                <c:pt idx="3">
                  <c:v>171.02272727272728</c:v>
                </c:pt>
                <c:pt idx="4">
                  <c:v>159.65909090909091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BFC-4A0B-AD17-2C195415A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età'!$B$170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età'!$C$170:$G$170</c:f>
              <c:numCache>
                <c:formatCode>#,##0</c:formatCode>
                <c:ptCount val="5"/>
                <c:pt idx="0">
                  <c:v>100</c:v>
                </c:pt>
                <c:pt idx="1">
                  <c:v>133.31812998859749</c:v>
                </c:pt>
                <c:pt idx="2">
                  <c:v>145.29076396807298</c:v>
                </c:pt>
                <c:pt idx="3">
                  <c:v>146.13454960091221</c:v>
                </c:pt>
                <c:pt idx="4">
                  <c:v>108.66590649942987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514-4D27-92AD-FD81EE2CADA6}"/>
            </c:ext>
          </c:extLst>
        </c:ser>
        <c:ser>
          <c:idx val="1"/>
          <c:order val="1"/>
          <c:tx>
            <c:strRef>
              <c:f>'1. Sesso, nazionalità, età'!$B$171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età'!$C$171:$G$171</c:f>
              <c:numCache>
                <c:formatCode>#,##0</c:formatCode>
                <c:ptCount val="5"/>
                <c:pt idx="0">
                  <c:v>100</c:v>
                </c:pt>
                <c:pt idx="1">
                  <c:v>127.28585873176368</c:v>
                </c:pt>
                <c:pt idx="2">
                  <c:v>133.17925754730609</c:v>
                </c:pt>
                <c:pt idx="3">
                  <c:v>133.43926043622707</c:v>
                </c:pt>
                <c:pt idx="4">
                  <c:v>98.151090567672966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514-4D27-92AD-FD81EE2CA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5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età'!$B$173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età'!$C$173:$G$173</c:f>
              <c:numCache>
                <c:formatCode>#,##0</c:formatCode>
                <c:ptCount val="5"/>
                <c:pt idx="0">
                  <c:v>100</c:v>
                </c:pt>
                <c:pt idx="1">
                  <c:v>129.7557364914878</c:v>
                </c:pt>
                <c:pt idx="2">
                  <c:v>137.2951253040076</c:v>
                </c:pt>
                <c:pt idx="3">
                  <c:v>136.75584223326635</c:v>
                </c:pt>
                <c:pt idx="4">
                  <c:v>101.23717880934757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51D-4BC5-B72A-BC3791A63730}"/>
            </c:ext>
          </c:extLst>
        </c:ser>
        <c:ser>
          <c:idx val="1"/>
          <c:order val="1"/>
          <c:tx>
            <c:strRef>
              <c:f>'1. Sesso, nazionalità, età'!$B$174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età'!$C$174:$G$174</c:f>
              <c:numCache>
                <c:formatCode>#,##0</c:formatCode>
                <c:ptCount val="5"/>
                <c:pt idx="0">
                  <c:v>100</c:v>
                </c:pt>
                <c:pt idx="1">
                  <c:v>128.95732036736899</c:v>
                </c:pt>
                <c:pt idx="2">
                  <c:v>140.84278768233386</c:v>
                </c:pt>
                <c:pt idx="3">
                  <c:v>146.56942193408969</c:v>
                </c:pt>
                <c:pt idx="4">
                  <c:v>107.2933549432739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51D-4BC5-B72A-BC3791A63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5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età'!$B$176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età'!$C$176:$G$176</c:f>
              <c:numCache>
                <c:formatCode>#,##0</c:formatCode>
                <c:ptCount val="5"/>
                <c:pt idx="0">
                  <c:v>100</c:v>
                </c:pt>
                <c:pt idx="1">
                  <c:v>135.5414273995078</c:v>
                </c:pt>
                <c:pt idx="2">
                  <c:v>148.0926989335521</c:v>
                </c:pt>
                <c:pt idx="3">
                  <c:v>145.38556193601312</c:v>
                </c:pt>
                <c:pt idx="4">
                  <c:v>108.96226415094338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AFD-46CF-90B4-D7BC8C04E2D7}"/>
            </c:ext>
          </c:extLst>
        </c:ser>
        <c:ser>
          <c:idx val="1"/>
          <c:order val="1"/>
          <c:tx>
            <c:strRef>
              <c:f>'1. Sesso, nazionalità, età'!$B$177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età'!$C$177:$G$177</c:f>
              <c:numCache>
                <c:formatCode>#,##0</c:formatCode>
                <c:ptCount val="5"/>
                <c:pt idx="0">
                  <c:v>100</c:v>
                </c:pt>
                <c:pt idx="1">
                  <c:v>124.09771473601261</c:v>
                </c:pt>
                <c:pt idx="2">
                  <c:v>129.03073286052009</c:v>
                </c:pt>
                <c:pt idx="3">
                  <c:v>131.48936170212767</c:v>
                </c:pt>
                <c:pt idx="4">
                  <c:v>95.965327029156825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AFD-46CF-90B4-D7BC8C04E2D7}"/>
            </c:ext>
          </c:extLst>
        </c:ser>
        <c:ser>
          <c:idx val="2"/>
          <c:order val="2"/>
          <c:tx>
            <c:strRef>
              <c:f>'1. Sesso, nazionalità, età'!$B$178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età'!$C$178:$G$178</c:f>
              <c:numCache>
                <c:formatCode>#,##0</c:formatCode>
                <c:ptCount val="5"/>
                <c:pt idx="0">
                  <c:v>100</c:v>
                </c:pt>
                <c:pt idx="1">
                  <c:v>201.14942528735634</c:v>
                </c:pt>
                <c:pt idx="2">
                  <c:v>210.34482758620689</c:v>
                </c:pt>
                <c:pt idx="3">
                  <c:v>245.97701149425285</c:v>
                </c:pt>
                <c:pt idx="4">
                  <c:v>181.60919540229884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AFD-46CF-90B4-D7BC8C04E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Macrosettori'!$B$62</c:f>
              <c:strCache>
                <c:ptCount val="1"/>
                <c:pt idx="0">
                  <c:v>Agricoltura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Macrosettori'!$C$61:$G$61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Macrosettori'!$C$62:$G$62</c:f>
              <c:numCache>
                <c:formatCode>#,##0</c:formatCode>
                <c:ptCount val="5"/>
                <c:pt idx="0">
                  <c:v>100</c:v>
                </c:pt>
                <c:pt idx="1">
                  <c:v>107.25490196078431</c:v>
                </c:pt>
                <c:pt idx="2">
                  <c:v>112.63305322128852</c:v>
                </c:pt>
                <c:pt idx="3">
                  <c:v>120.95238095238095</c:v>
                </c:pt>
                <c:pt idx="4">
                  <c:v>115.40616246498598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D0B-4088-9AAF-BFA3CC370AAE}"/>
            </c:ext>
          </c:extLst>
        </c:ser>
        <c:ser>
          <c:idx val="1"/>
          <c:order val="1"/>
          <c:tx>
            <c:strRef>
              <c:f>'1. Macrosettori'!$B$63</c:f>
              <c:strCache>
                <c:ptCount val="1"/>
                <c:pt idx="0">
                  <c:v>Industria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Macrosettori'!$C$61:$G$61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Macrosettori'!$C$63:$G$63</c:f>
              <c:numCache>
                <c:formatCode>#,##0</c:formatCode>
                <c:ptCount val="5"/>
                <c:pt idx="0">
                  <c:v>100</c:v>
                </c:pt>
                <c:pt idx="1">
                  <c:v>118.35309403930485</c:v>
                </c:pt>
                <c:pt idx="2">
                  <c:v>121.59736884846517</c:v>
                </c:pt>
                <c:pt idx="3">
                  <c:v>95.143738833847664</c:v>
                </c:pt>
                <c:pt idx="4">
                  <c:v>74.325970440149419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D0B-4088-9AAF-BFA3CC370AAE}"/>
            </c:ext>
          </c:extLst>
        </c:ser>
        <c:ser>
          <c:idx val="2"/>
          <c:order val="2"/>
          <c:tx>
            <c:strRef>
              <c:f>'1. Macrosettori'!$B$64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Macrosettori'!$C$61:$G$61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Macrosettori'!$C$64:$G$64</c:f>
              <c:numCache>
                <c:formatCode>#,##0</c:formatCode>
                <c:ptCount val="5"/>
                <c:pt idx="0">
                  <c:v>100</c:v>
                </c:pt>
                <c:pt idx="1">
                  <c:v>129.64124921058527</c:v>
                </c:pt>
                <c:pt idx="2">
                  <c:v>135.18650559211196</c:v>
                </c:pt>
                <c:pt idx="3">
                  <c:v>134.46737425387579</c:v>
                </c:pt>
                <c:pt idx="4">
                  <c:v>104.46146637602625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D0B-4088-9AAF-BFA3CC370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24680"/>
        <c:axId val="509625336"/>
      </c:lineChart>
      <c:catAx>
        <c:axId val="50962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5336"/>
        <c:crosses val="autoZero"/>
        <c:auto val="1"/>
        <c:lblAlgn val="ctr"/>
        <c:lblOffset val="100"/>
        <c:noMultiLvlLbl val="0"/>
      </c:catAx>
      <c:valAx>
        <c:axId val="509625336"/>
        <c:scaling>
          <c:orientation val="minMax"/>
          <c:max val="14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468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età'!$B$124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età'!$C$124:$G$124</c:f>
              <c:numCache>
                <c:formatCode>#,##0</c:formatCode>
                <c:ptCount val="5"/>
                <c:pt idx="0">
                  <c:v>100</c:v>
                </c:pt>
                <c:pt idx="1">
                  <c:v>143.26018808777431</c:v>
                </c:pt>
                <c:pt idx="2">
                  <c:v>144.61859979101359</c:v>
                </c:pt>
                <c:pt idx="3">
                  <c:v>135.87600139324277</c:v>
                </c:pt>
                <c:pt idx="4">
                  <c:v>102.26401950539881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A1E-4AFD-BAA2-B766C8D9A518}"/>
            </c:ext>
          </c:extLst>
        </c:ser>
        <c:ser>
          <c:idx val="1"/>
          <c:order val="1"/>
          <c:tx>
            <c:strRef>
              <c:f>'1. Sesso, nazionalità, età'!$B$125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età'!$C$125:$G$125</c:f>
              <c:numCache>
                <c:formatCode>#,##0</c:formatCode>
                <c:ptCount val="5"/>
                <c:pt idx="0">
                  <c:v>100</c:v>
                </c:pt>
                <c:pt idx="1">
                  <c:v>132.10044773213937</c:v>
                </c:pt>
                <c:pt idx="2">
                  <c:v>134.68950749464668</c:v>
                </c:pt>
                <c:pt idx="3">
                  <c:v>132.62604633054312</c:v>
                </c:pt>
                <c:pt idx="4">
                  <c:v>103.05625851664395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A1E-4AFD-BAA2-B766C8D9A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5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età'!$B$127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età'!$C$127:$G$127</c:f>
              <c:numCache>
                <c:formatCode>#,##0</c:formatCode>
                <c:ptCount val="5"/>
                <c:pt idx="0">
                  <c:v>100</c:v>
                </c:pt>
                <c:pt idx="1">
                  <c:v>139.84284051222352</c:v>
                </c:pt>
                <c:pt idx="2">
                  <c:v>141.47264260768335</c:v>
                </c:pt>
                <c:pt idx="3">
                  <c:v>137.35448195576251</c:v>
                </c:pt>
                <c:pt idx="4">
                  <c:v>102.80849825378347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4C0-4562-BD74-830326C25EA9}"/>
            </c:ext>
          </c:extLst>
        </c:ser>
        <c:ser>
          <c:idx val="1"/>
          <c:order val="1"/>
          <c:tx>
            <c:strRef>
              <c:f>'1. Sesso, nazionalità, età'!$B$128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età'!$C$128:$G$128</c:f>
              <c:numCache>
                <c:formatCode>#,##0</c:formatCode>
                <c:ptCount val="5"/>
                <c:pt idx="0">
                  <c:v>100</c:v>
                </c:pt>
                <c:pt idx="1">
                  <c:v>113.46830985915493</c:v>
                </c:pt>
                <c:pt idx="2">
                  <c:v>118.75</c:v>
                </c:pt>
                <c:pt idx="3">
                  <c:v>112.23591549295774</c:v>
                </c:pt>
                <c:pt idx="4">
                  <c:v>102.55281690140845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4C0-4562-BD74-830326C25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5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età'!$B$130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età'!$C$130:$G$130</c:f>
              <c:numCache>
                <c:formatCode>#,##0</c:formatCode>
                <c:ptCount val="5"/>
                <c:pt idx="0">
                  <c:v>100</c:v>
                </c:pt>
                <c:pt idx="1">
                  <c:v>151.27094165222414</c:v>
                </c:pt>
                <c:pt idx="2">
                  <c:v>154.93934142114384</c:v>
                </c:pt>
                <c:pt idx="3">
                  <c:v>147.14038128249567</c:v>
                </c:pt>
                <c:pt idx="4">
                  <c:v>106.9901790872328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82E-4804-9BEB-D1FBC3455F76}"/>
            </c:ext>
          </c:extLst>
        </c:ser>
        <c:ser>
          <c:idx val="1"/>
          <c:order val="1"/>
          <c:tx>
            <c:strRef>
              <c:f>'1. Sesso, nazionalità, età'!$B$131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età'!$C$131:$G$131</c:f>
              <c:numCache>
                <c:formatCode>#,##0</c:formatCode>
                <c:ptCount val="5"/>
                <c:pt idx="0">
                  <c:v>100</c:v>
                </c:pt>
                <c:pt idx="1">
                  <c:v>124.88252405459835</c:v>
                </c:pt>
                <c:pt idx="2">
                  <c:v>125.37480420675766</c:v>
                </c:pt>
                <c:pt idx="3">
                  <c:v>123.2714253748042</c:v>
                </c:pt>
                <c:pt idx="4">
                  <c:v>98.724546878496312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82E-4804-9BEB-D1FBC3455F76}"/>
            </c:ext>
          </c:extLst>
        </c:ser>
        <c:ser>
          <c:idx val="2"/>
          <c:order val="2"/>
          <c:tx>
            <c:strRef>
              <c:f>'1. Sesso, nazionalità, età'!$B$132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età'!$C$132:$G$132</c:f>
              <c:numCache>
                <c:formatCode>#,##0</c:formatCode>
                <c:ptCount val="5"/>
                <c:pt idx="0">
                  <c:v>100</c:v>
                </c:pt>
                <c:pt idx="1">
                  <c:v>105.1948051948052</c:v>
                </c:pt>
                <c:pt idx="2">
                  <c:v>135.06493506493507</c:v>
                </c:pt>
                <c:pt idx="3">
                  <c:v>144.15584415584414</c:v>
                </c:pt>
                <c:pt idx="4">
                  <c:v>148.05194805194805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82E-4804-9BEB-D1FBC3455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6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età'!$B$193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età'!$C$193:$G$193</c:f>
              <c:numCache>
                <c:formatCode>#,##0</c:formatCode>
                <c:ptCount val="5"/>
                <c:pt idx="0">
                  <c:v>100</c:v>
                </c:pt>
                <c:pt idx="1">
                  <c:v>141.46706586826349</c:v>
                </c:pt>
                <c:pt idx="2">
                  <c:v>153.20359281437126</c:v>
                </c:pt>
                <c:pt idx="3">
                  <c:v>148.26347305389223</c:v>
                </c:pt>
                <c:pt idx="4">
                  <c:v>123.50299401197604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936-42AC-A748-59E866FAF7EF}"/>
            </c:ext>
          </c:extLst>
        </c:ser>
        <c:ser>
          <c:idx val="1"/>
          <c:order val="1"/>
          <c:tx>
            <c:strRef>
              <c:f>'1. Sesso, nazionalità, età'!$B$194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età'!$C$194:$G$194</c:f>
              <c:numCache>
                <c:formatCode>#,##0</c:formatCode>
                <c:ptCount val="5"/>
                <c:pt idx="0">
                  <c:v>100</c:v>
                </c:pt>
                <c:pt idx="1">
                  <c:v>131.94618834080717</c:v>
                </c:pt>
                <c:pt idx="2">
                  <c:v>131.91031390134529</c:v>
                </c:pt>
                <c:pt idx="3">
                  <c:v>131.06726457399103</c:v>
                </c:pt>
                <c:pt idx="4">
                  <c:v>96.340807174887885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936-42AC-A748-59E866FAF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età'!$B$196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età'!$C$196:$G$196</c:f>
              <c:numCache>
                <c:formatCode>#,##0</c:formatCode>
                <c:ptCount val="5"/>
                <c:pt idx="0">
                  <c:v>100</c:v>
                </c:pt>
                <c:pt idx="1">
                  <c:v>134.7339664368414</c:v>
                </c:pt>
                <c:pt idx="2">
                  <c:v>140.3018082476909</c:v>
                </c:pt>
                <c:pt idx="3">
                  <c:v>137.400806556524</c:v>
                </c:pt>
                <c:pt idx="4">
                  <c:v>102.10745414335891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15D-46DC-BCB8-8F596903A568}"/>
            </c:ext>
          </c:extLst>
        </c:ser>
        <c:ser>
          <c:idx val="1"/>
          <c:order val="1"/>
          <c:tx>
            <c:strRef>
              <c:f>'1. Sesso, nazionalità, età'!$B$197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età'!$C$197:$G$197</c:f>
              <c:numCache>
                <c:formatCode>#,##0</c:formatCode>
                <c:ptCount val="5"/>
                <c:pt idx="0">
                  <c:v>100</c:v>
                </c:pt>
                <c:pt idx="1">
                  <c:v>140.39087947882734</c:v>
                </c:pt>
                <c:pt idx="2">
                  <c:v>137.29641693811075</c:v>
                </c:pt>
                <c:pt idx="3">
                  <c:v>138.19218241042347</c:v>
                </c:pt>
                <c:pt idx="4">
                  <c:v>134.12052117263843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15D-46DC-BCB8-8F596903A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Sesso, nazionalità, età'!$B$199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età'!$C$199:$G$199</c:f>
              <c:numCache>
                <c:formatCode>#,##0</c:formatCode>
                <c:ptCount val="5"/>
                <c:pt idx="0">
                  <c:v>100</c:v>
                </c:pt>
                <c:pt idx="1">
                  <c:v>135.87712982961364</c:v>
                </c:pt>
                <c:pt idx="2">
                  <c:v>149.02807775377971</c:v>
                </c:pt>
                <c:pt idx="3">
                  <c:v>148.62011039116871</c:v>
                </c:pt>
                <c:pt idx="4">
                  <c:v>108.42332613390928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0A-4CE7-B826-A4B3915F05AF}"/>
            </c:ext>
          </c:extLst>
        </c:ser>
        <c:ser>
          <c:idx val="1"/>
          <c:order val="1"/>
          <c:tx>
            <c:strRef>
              <c:f>'1. Sesso, nazionalità, età'!$B$200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età'!$C$200:$G$200</c:f>
              <c:numCache>
                <c:formatCode>#,##0</c:formatCode>
                <c:ptCount val="5"/>
                <c:pt idx="0">
                  <c:v>100</c:v>
                </c:pt>
                <c:pt idx="1">
                  <c:v>135.00106906136412</c:v>
                </c:pt>
                <c:pt idx="2">
                  <c:v>131.15244815052384</c:v>
                </c:pt>
                <c:pt idx="3">
                  <c:v>126.46995937566817</c:v>
                </c:pt>
                <c:pt idx="4">
                  <c:v>103.82723968355782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0A-4CE7-B826-A4B3915F05AF}"/>
            </c:ext>
          </c:extLst>
        </c:ser>
        <c:ser>
          <c:idx val="2"/>
          <c:order val="2"/>
          <c:tx>
            <c:strRef>
              <c:f>'1. Sesso, nazionalità, età'!$B$201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Sesso, nazionalità, età'!$C$201:$G$201</c:f>
              <c:numCache>
                <c:formatCode>#,##0</c:formatCode>
                <c:ptCount val="5"/>
                <c:pt idx="0">
                  <c:v>100</c:v>
                </c:pt>
                <c:pt idx="1">
                  <c:v>147.88732394366198</c:v>
                </c:pt>
                <c:pt idx="2">
                  <c:v>178.87323943661971</c:v>
                </c:pt>
                <c:pt idx="3">
                  <c:v>212.67605633802816</c:v>
                </c:pt>
                <c:pt idx="4">
                  <c:v>171.83098591549296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10A-4CE7-B826-A4B3915F0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Forme contrattuali'!$B$65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contrattuali'!$C$65:$G$65</c:f>
              <c:numCache>
                <c:formatCode>#,##0</c:formatCode>
                <c:ptCount val="5"/>
                <c:pt idx="0">
                  <c:v>100</c:v>
                </c:pt>
                <c:pt idx="1">
                  <c:v>87.526255489784234</c:v>
                </c:pt>
                <c:pt idx="2">
                  <c:v>94.560339889249562</c:v>
                </c:pt>
                <c:pt idx="3">
                  <c:v>112.25654000381897</c:v>
                </c:pt>
                <c:pt idx="4">
                  <c:v>88.316307046018721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779-4888-9FE8-479508126047}"/>
            </c:ext>
          </c:extLst>
        </c:ser>
        <c:ser>
          <c:idx val="1"/>
          <c:order val="1"/>
          <c:tx>
            <c:strRef>
              <c:f>'1. Forme contrattuali'!$B$66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contrattuali'!$C$66:$G$66</c:f>
              <c:numCache>
                <c:formatCode>#,##0</c:formatCode>
                <c:ptCount val="5"/>
                <c:pt idx="0">
                  <c:v>100</c:v>
                </c:pt>
                <c:pt idx="1">
                  <c:v>129.23505263245906</c:v>
                </c:pt>
                <c:pt idx="2">
                  <c:v>136.76580018895848</c:v>
                </c:pt>
                <c:pt idx="3">
                  <c:v>143.61847110858423</c:v>
                </c:pt>
                <c:pt idx="4">
                  <c:v>101.90630669799252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779-4888-9FE8-479508126047}"/>
            </c:ext>
          </c:extLst>
        </c:ser>
        <c:ser>
          <c:idx val="2"/>
          <c:order val="2"/>
          <c:tx>
            <c:strRef>
              <c:f>'1. Forme contrattuali'!$B$67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contrattuali'!$C$67:$G$67</c:f>
              <c:numCache>
                <c:formatCode>#,##0</c:formatCode>
                <c:ptCount val="5"/>
                <c:pt idx="0">
                  <c:v>100</c:v>
                </c:pt>
                <c:pt idx="1">
                  <c:v>122.43995222718627</c:v>
                </c:pt>
                <c:pt idx="2">
                  <c:v>111.30291502631928</c:v>
                </c:pt>
                <c:pt idx="3">
                  <c:v>71.513248108992784</c:v>
                </c:pt>
                <c:pt idx="4">
                  <c:v>50.47441058079356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51A-46E3-B773-B41FF675C30F}"/>
            </c:ext>
          </c:extLst>
        </c:ser>
        <c:ser>
          <c:idx val="3"/>
          <c:order val="3"/>
          <c:tx>
            <c:strRef>
              <c:f>'1. Forme contrattuali'!$B$68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contrattuali'!$C$68:$G$68</c:f>
              <c:numCache>
                <c:formatCode>#,##0</c:formatCode>
                <c:ptCount val="5"/>
                <c:pt idx="0">
                  <c:v>100</c:v>
                </c:pt>
                <c:pt idx="1">
                  <c:v>126.54972018941024</c:v>
                </c:pt>
                <c:pt idx="2">
                  <c:v>150.90400344382263</c:v>
                </c:pt>
                <c:pt idx="3">
                  <c:v>166.32587171760653</c:v>
                </c:pt>
                <c:pt idx="4">
                  <c:v>111.55832974601807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51A-46E3-B773-B41FF675C30F}"/>
            </c:ext>
          </c:extLst>
        </c:ser>
        <c:ser>
          <c:idx val="4"/>
          <c:order val="4"/>
          <c:tx>
            <c:strRef>
              <c:f>'1. Forme contrattuali'!$B$69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contrattuali'!$C$69:$G$69</c:f>
              <c:numCache>
                <c:formatCode>#,##0</c:formatCode>
                <c:ptCount val="5"/>
                <c:pt idx="0">
                  <c:v>100</c:v>
                </c:pt>
                <c:pt idx="1">
                  <c:v>207.49441429939358</c:v>
                </c:pt>
                <c:pt idx="2">
                  <c:v>232.37791254388767</c:v>
                </c:pt>
                <c:pt idx="3">
                  <c:v>243.17267794446215</c:v>
                </c:pt>
                <c:pt idx="4">
                  <c:v>161.44270667092243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351A-46E3-B773-B41FF675C30F}"/>
            </c:ext>
          </c:extLst>
        </c:ser>
        <c:ser>
          <c:idx val="5"/>
          <c:order val="5"/>
          <c:tx>
            <c:strRef>
              <c:f>'1. Forme contrattuali'!$B$70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contrattuali'!$C$70:$G$70</c:f>
              <c:numCache>
                <c:formatCode>#,##0</c:formatCode>
                <c:ptCount val="5"/>
                <c:pt idx="0">
                  <c:v>100</c:v>
                </c:pt>
                <c:pt idx="1">
                  <c:v>102.97259637714818</c:v>
                </c:pt>
                <c:pt idx="2">
                  <c:v>100.78443515508077</c:v>
                </c:pt>
                <c:pt idx="3">
                  <c:v>102.47716364762347</c:v>
                </c:pt>
                <c:pt idx="4">
                  <c:v>111.26077308148837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351A-46E3-B773-B41FF675C30F}"/>
            </c:ext>
          </c:extLst>
        </c:ser>
        <c:ser>
          <c:idx val="6"/>
          <c:order val="6"/>
          <c:tx>
            <c:strRef>
              <c:f>'1. Forme contrattuali'!$B$71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contrattuali'!$C$71:$G$71</c:f>
              <c:numCache>
                <c:formatCode>#,##0</c:formatCode>
                <c:ptCount val="5"/>
                <c:pt idx="0">
                  <c:v>100</c:v>
                </c:pt>
                <c:pt idx="1">
                  <c:v>103.01247548712813</c:v>
                </c:pt>
                <c:pt idx="2">
                  <c:v>109.73839028664413</c:v>
                </c:pt>
                <c:pt idx="3">
                  <c:v>107.92756707138982</c:v>
                </c:pt>
                <c:pt idx="4">
                  <c:v>75.503817749405428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351A-46E3-B773-B41FF675C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Forme contrattuali'!$B$88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contrattuali'!$C$88:$G$88</c:f>
              <c:numCache>
                <c:formatCode>#,##0</c:formatCode>
                <c:ptCount val="5"/>
                <c:pt idx="0">
                  <c:v>100</c:v>
                </c:pt>
                <c:pt idx="1">
                  <c:v>85.963751819023685</c:v>
                </c:pt>
                <c:pt idx="2">
                  <c:v>94.708294747982535</c:v>
                </c:pt>
                <c:pt idx="3">
                  <c:v>114.59187723243815</c:v>
                </c:pt>
                <c:pt idx="4">
                  <c:v>89.945760021166819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A77-477E-81D0-7CE0A61AB1DD}"/>
            </c:ext>
          </c:extLst>
        </c:ser>
        <c:ser>
          <c:idx val="1"/>
          <c:order val="1"/>
          <c:tx>
            <c:strRef>
              <c:f>'1. Forme contrattuali'!$B$89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contrattuali'!$C$89:$G$89</c:f>
              <c:numCache>
                <c:formatCode>#,##0</c:formatCode>
                <c:ptCount val="5"/>
                <c:pt idx="0">
                  <c:v>100</c:v>
                </c:pt>
                <c:pt idx="1">
                  <c:v>136.93351190219033</c:v>
                </c:pt>
                <c:pt idx="2">
                  <c:v>144.57165075387738</c:v>
                </c:pt>
                <c:pt idx="3">
                  <c:v>149.37572903616018</c:v>
                </c:pt>
                <c:pt idx="4">
                  <c:v>108.29049120836393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A77-477E-81D0-7CE0A61AB1DD}"/>
            </c:ext>
          </c:extLst>
        </c:ser>
        <c:ser>
          <c:idx val="2"/>
          <c:order val="2"/>
          <c:tx>
            <c:strRef>
              <c:f>'1. Forme contrattuali'!$B$90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contrattuali'!$C$90:$G$90</c:f>
              <c:numCache>
                <c:formatCode>#,##0</c:formatCode>
                <c:ptCount val="5"/>
                <c:pt idx="0">
                  <c:v>100</c:v>
                </c:pt>
                <c:pt idx="1">
                  <c:v>121.84344696591023</c:v>
                </c:pt>
                <c:pt idx="2">
                  <c:v>107.88763370988703</c:v>
                </c:pt>
                <c:pt idx="3">
                  <c:v>76.58702389283215</c:v>
                </c:pt>
                <c:pt idx="4">
                  <c:v>60.7517744676597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AC7-4E00-A28B-777D9ADA207B}"/>
            </c:ext>
          </c:extLst>
        </c:ser>
        <c:ser>
          <c:idx val="3"/>
          <c:order val="3"/>
          <c:tx>
            <c:strRef>
              <c:f>'1. Forme contrattuali'!$B$91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contrattuali'!$C$91:$G$91</c:f>
              <c:numCache>
                <c:formatCode>#,##0</c:formatCode>
                <c:ptCount val="5"/>
                <c:pt idx="0">
                  <c:v>100</c:v>
                </c:pt>
                <c:pt idx="1">
                  <c:v>120.18745493871666</c:v>
                </c:pt>
                <c:pt idx="2">
                  <c:v>145.20547945205479</c:v>
                </c:pt>
                <c:pt idx="3">
                  <c:v>158.47152126892576</c:v>
                </c:pt>
                <c:pt idx="4">
                  <c:v>107.42609949531364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AC7-4E00-A28B-777D9ADA207B}"/>
            </c:ext>
          </c:extLst>
        </c:ser>
        <c:ser>
          <c:idx val="4"/>
          <c:order val="4"/>
          <c:tx>
            <c:strRef>
              <c:f>'1. Forme contrattuali'!$B$92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contrattuali'!$C$92:$G$92</c:f>
              <c:numCache>
                <c:formatCode>#,##0</c:formatCode>
                <c:ptCount val="5"/>
                <c:pt idx="0">
                  <c:v>100</c:v>
                </c:pt>
                <c:pt idx="1">
                  <c:v>404.69798657718121</c:v>
                </c:pt>
                <c:pt idx="2">
                  <c:v>471.14093959731542</c:v>
                </c:pt>
                <c:pt idx="3">
                  <c:v>482.47576435495898</c:v>
                </c:pt>
                <c:pt idx="4">
                  <c:v>422.07307979120066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AC7-4E00-A28B-777D9ADA207B}"/>
            </c:ext>
          </c:extLst>
        </c:ser>
        <c:ser>
          <c:idx val="5"/>
          <c:order val="5"/>
          <c:tx>
            <c:strRef>
              <c:f>'1. Forme contrattuali'!$B$93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contrattuali'!$C$93:$G$93</c:f>
              <c:numCache>
                <c:formatCode>#,##0</c:formatCode>
                <c:ptCount val="5"/>
                <c:pt idx="0">
                  <c:v>100</c:v>
                </c:pt>
                <c:pt idx="1">
                  <c:v>103.52180936995154</c:v>
                </c:pt>
                <c:pt idx="2">
                  <c:v>98.384491114701135</c:v>
                </c:pt>
                <c:pt idx="3">
                  <c:v>102.35864297253634</c:v>
                </c:pt>
                <c:pt idx="4">
                  <c:v>124.29725363489499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AC7-4E00-A28B-777D9ADA207B}"/>
            </c:ext>
          </c:extLst>
        </c:ser>
        <c:ser>
          <c:idx val="6"/>
          <c:order val="6"/>
          <c:tx>
            <c:strRef>
              <c:f>'1. Forme contrattuali'!$B$94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contrattuali'!$C$94:$G$94</c:f>
              <c:numCache>
                <c:formatCode>#,##0</c:formatCode>
                <c:ptCount val="5"/>
                <c:pt idx="0">
                  <c:v>100</c:v>
                </c:pt>
                <c:pt idx="1">
                  <c:v>115.74001566170713</c:v>
                </c:pt>
                <c:pt idx="2">
                  <c:v>139.50665622552859</c:v>
                </c:pt>
                <c:pt idx="3">
                  <c:v>128.07361002349256</c:v>
                </c:pt>
                <c:pt idx="4">
                  <c:v>91.542678151918551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AC7-4E00-A28B-777D9ADA2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50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Forme contrattuali'!$B$134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contrattuali'!$C$134:$G$134</c:f>
              <c:numCache>
                <c:formatCode>#,##0</c:formatCode>
                <c:ptCount val="5"/>
                <c:pt idx="0">
                  <c:v>100</c:v>
                </c:pt>
                <c:pt idx="1">
                  <c:v>94.482173174872656</c:v>
                </c:pt>
                <c:pt idx="2">
                  <c:v>94.708545557441994</c:v>
                </c:pt>
                <c:pt idx="3">
                  <c:v>120.31692133559706</c:v>
                </c:pt>
                <c:pt idx="4">
                  <c:v>97.481607243916244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FD-437D-ABFF-A1D480C31ED2}"/>
            </c:ext>
          </c:extLst>
        </c:ser>
        <c:ser>
          <c:idx val="1"/>
          <c:order val="1"/>
          <c:tx>
            <c:strRef>
              <c:f>'1. Forme contrattuali'!$B$135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contrattuali'!$C$135:$G$135</c:f>
              <c:numCache>
                <c:formatCode>#,##0</c:formatCode>
                <c:ptCount val="5"/>
                <c:pt idx="0">
                  <c:v>100</c:v>
                </c:pt>
                <c:pt idx="1">
                  <c:v>142.90455481803616</c:v>
                </c:pt>
                <c:pt idx="2">
                  <c:v>150.60654612039369</c:v>
                </c:pt>
                <c:pt idx="3">
                  <c:v>160.28839551384758</c:v>
                </c:pt>
                <c:pt idx="4">
                  <c:v>121.51522087434195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DFD-437D-ABFF-A1D480C31ED2}"/>
            </c:ext>
          </c:extLst>
        </c:ser>
        <c:ser>
          <c:idx val="2"/>
          <c:order val="2"/>
          <c:tx>
            <c:strRef>
              <c:f>'1. Forme contrattuali'!$B$136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contrattuali'!$C$136:$G$136</c:f>
              <c:numCache>
                <c:formatCode>#,##0</c:formatCode>
                <c:ptCount val="5"/>
                <c:pt idx="0">
                  <c:v>100</c:v>
                </c:pt>
                <c:pt idx="1">
                  <c:v>104.00435255712732</c:v>
                </c:pt>
                <c:pt idx="2">
                  <c:v>93.297062023939063</c:v>
                </c:pt>
                <c:pt idx="3">
                  <c:v>68.226332970620234</c:v>
                </c:pt>
                <c:pt idx="4">
                  <c:v>55.146898803046795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23-43E1-8F50-78844AC42024}"/>
            </c:ext>
          </c:extLst>
        </c:ser>
        <c:ser>
          <c:idx val="3"/>
          <c:order val="3"/>
          <c:tx>
            <c:strRef>
              <c:f>'1. Forme contrattuali'!$B$137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contrattuali'!$C$137:$G$137</c:f>
              <c:numCache>
                <c:formatCode>#,##0</c:formatCode>
                <c:ptCount val="5"/>
                <c:pt idx="0">
                  <c:v>100</c:v>
                </c:pt>
                <c:pt idx="1">
                  <c:v>125.66844919786095</c:v>
                </c:pt>
                <c:pt idx="2">
                  <c:v>161.49732620320856</c:v>
                </c:pt>
                <c:pt idx="3">
                  <c:v>173.79679144385028</c:v>
                </c:pt>
                <c:pt idx="4">
                  <c:v>124.42067736185382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923-43E1-8F50-78844AC42024}"/>
            </c:ext>
          </c:extLst>
        </c:ser>
        <c:ser>
          <c:idx val="4"/>
          <c:order val="4"/>
          <c:tx>
            <c:strRef>
              <c:f>'1. Forme contrattuali'!$B$138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contrattuali'!$C$138:$G$138</c:f>
              <c:numCache>
                <c:formatCode>#,##0</c:formatCode>
                <c:ptCount val="5"/>
                <c:pt idx="0">
                  <c:v>100</c:v>
                </c:pt>
                <c:pt idx="1">
                  <c:v>384.11458333333337</c:v>
                </c:pt>
                <c:pt idx="2">
                  <c:v>466.40625</c:v>
                </c:pt>
                <c:pt idx="3">
                  <c:v>475.26041666666669</c:v>
                </c:pt>
                <c:pt idx="4">
                  <c:v>396.61458333333337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923-43E1-8F50-78844AC42024}"/>
            </c:ext>
          </c:extLst>
        </c:ser>
        <c:ser>
          <c:idx val="5"/>
          <c:order val="5"/>
          <c:tx>
            <c:strRef>
              <c:f>'1. Forme contrattuali'!$B$139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contrattuali'!$C$139:$G$139</c:f>
              <c:numCache>
                <c:formatCode>#,##0</c:formatCode>
                <c:ptCount val="5"/>
                <c:pt idx="0">
                  <c:v>100</c:v>
                </c:pt>
                <c:pt idx="1">
                  <c:v>101.21852152721364</c:v>
                </c:pt>
                <c:pt idx="2">
                  <c:v>92.038992688870835</c:v>
                </c:pt>
                <c:pt idx="3">
                  <c:v>97.238017871649063</c:v>
                </c:pt>
                <c:pt idx="4">
                  <c:v>133.7936636880585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923-43E1-8F50-78844AC42024}"/>
            </c:ext>
          </c:extLst>
        </c:ser>
        <c:ser>
          <c:idx val="6"/>
          <c:order val="6"/>
          <c:tx>
            <c:strRef>
              <c:f>'1. Forme contrattuali'!$B$140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contrattuali'!$C$140:$G$140</c:f>
              <c:numCache>
                <c:formatCode>#,##0</c:formatCode>
                <c:ptCount val="5"/>
                <c:pt idx="0">
                  <c:v>100</c:v>
                </c:pt>
                <c:pt idx="1">
                  <c:v>108.54936569222285</c:v>
                </c:pt>
                <c:pt idx="2">
                  <c:v>143.2984004412576</c:v>
                </c:pt>
                <c:pt idx="3">
                  <c:v>110.14892443463873</c:v>
                </c:pt>
                <c:pt idx="4">
                  <c:v>84.16988416988417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923-43E1-8F50-78844AC42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50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Forme contrattuali'!$B$157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contrattuali'!$C$157:$G$157</c:f>
              <c:numCache>
                <c:formatCode>#,##0</c:formatCode>
                <c:ptCount val="5"/>
                <c:pt idx="0">
                  <c:v>100</c:v>
                </c:pt>
                <c:pt idx="1">
                  <c:v>73.285714285714292</c:v>
                </c:pt>
                <c:pt idx="2">
                  <c:v>81.714285714285722</c:v>
                </c:pt>
                <c:pt idx="3">
                  <c:v>104</c:v>
                </c:pt>
                <c:pt idx="4">
                  <c:v>65.214285714285708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391-4BB8-9D1E-7012059E8753}"/>
            </c:ext>
          </c:extLst>
        </c:ser>
        <c:ser>
          <c:idx val="1"/>
          <c:order val="1"/>
          <c:tx>
            <c:strRef>
              <c:f>'1. Forme contrattuali'!$B$158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contrattuali'!$C$158:$G$158</c:f>
              <c:numCache>
                <c:formatCode>#,##0</c:formatCode>
                <c:ptCount val="5"/>
                <c:pt idx="0">
                  <c:v>100</c:v>
                </c:pt>
                <c:pt idx="1">
                  <c:v>126.59902955447728</c:v>
                </c:pt>
                <c:pt idx="2">
                  <c:v>135.71533598000295</c:v>
                </c:pt>
                <c:pt idx="3">
                  <c:v>135.74474342008529</c:v>
                </c:pt>
                <c:pt idx="4">
                  <c:v>94.074400823408325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391-4BB8-9D1E-7012059E8753}"/>
            </c:ext>
          </c:extLst>
        </c:ser>
        <c:ser>
          <c:idx val="2"/>
          <c:order val="2"/>
          <c:tx>
            <c:strRef>
              <c:f>'1. Forme contrattuali'!$B$159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contrattuali'!$C$159:$G$159</c:f>
              <c:numCache>
                <c:formatCode>#,##0</c:formatCode>
                <c:ptCount val="5"/>
                <c:pt idx="0">
                  <c:v>100</c:v>
                </c:pt>
                <c:pt idx="1">
                  <c:v>128.43791722296396</c:v>
                </c:pt>
                <c:pt idx="2">
                  <c:v>111.28170894526035</c:v>
                </c:pt>
                <c:pt idx="3">
                  <c:v>77.503337783711615</c:v>
                </c:pt>
                <c:pt idx="4">
                  <c:v>51.468624833110809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9B-4630-BF14-169531EE5C02}"/>
            </c:ext>
          </c:extLst>
        </c:ser>
        <c:ser>
          <c:idx val="3"/>
          <c:order val="3"/>
          <c:tx>
            <c:strRef>
              <c:f>'1. Forme contrattuali'!$B$160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contrattuali'!$C$160:$G$160</c:f>
              <c:numCache>
                <c:formatCode>#,##0</c:formatCode>
                <c:ptCount val="5"/>
                <c:pt idx="0">
                  <c:v>100</c:v>
                </c:pt>
                <c:pt idx="1">
                  <c:v>105.39906103286386</c:v>
                </c:pt>
                <c:pt idx="2">
                  <c:v>107.04225352112675</c:v>
                </c:pt>
                <c:pt idx="3">
                  <c:v>131.69014084507043</c:v>
                </c:pt>
                <c:pt idx="4">
                  <c:v>76.056338028169009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69B-4630-BF14-169531EE5C02}"/>
            </c:ext>
          </c:extLst>
        </c:ser>
        <c:ser>
          <c:idx val="4"/>
          <c:order val="4"/>
          <c:tx>
            <c:strRef>
              <c:f>'1. Forme contrattuali'!$B$161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contrattuali'!$C$161:$G$161</c:f>
              <c:numCache>
                <c:formatCode>#,##0</c:formatCode>
                <c:ptCount val="5"/>
                <c:pt idx="0">
                  <c:v>100</c:v>
                </c:pt>
                <c:pt idx="1">
                  <c:v>407.78588807785889</c:v>
                </c:pt>
                <c:pt idx="2">
                  <c:v>524.08759124087589</c:v>
                </c:pt>
                <c:pt idx="3">
                  <c:v>549.14841849148411</c:v>
                </c:pt>
                <c:pt idx="4">
                  <c:v>554.98783454987836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69B-4630-BF14-169531EE5C02}"/>
            </c:ext>
          </c:extLst>
        </c:ser>
        <c:ser>
          <c:idx val="5"/>
          <c:order val="5"/>
          <c:tx>
            <c:strRef>
              <c:f>'1. Forme contrattuali'!$B$162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contrattuali'!$C$162:$G$162</c:f>
              <c:numCache>
                <c:formatCode>#,##0</c:formatCode>
                <c:ptCount val="5"/>
                <c:pt idx="0">
                  <c:v>100</c:v>
                </c:pt>
                <c:pt idx="1">
                  <c:v>103.64298724954462</c:v>
                </c:pt>
                <c:pt idx="2">
                  <c:v>103.82513661202186</c:v>
                </c:pt>
                <c:pt idx="3">
                  <c:v>103.46083788706738</c:v>
                </c:pt>
                <c:pt idx="4">
                  <c:v>110.56466302367942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69B-4630-BF14-169531EE5C02}"/>
            </c:ext>
          </c:extLst>
        </c:ser>
        <c:ser>
          <c:idx val="6"/>
          <c:order val="6"/>
          <c:tx>
            <c:strRef>
              <c:f>'1. Forme contrattuali'!$B$163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contrattuali'!$C$163:$G$163</c:f>
              <c:numCache>
                <c:formatCode>#,##0</c:formatCode>
                <c:ptCount val="5"/>
                <c:pt idx="0">
                  <c:v>100</c:v>
                </c:pt>
                <c:pt idx="1">
                  <c:v>181.98198198198199</c:v>
                </c:pt>
                <c:pt idx="2">
                  <c:v>166.66666666666669</c:v>
                </c:pt>
                <c:pt idx="3">
                  <c:v>185.13513513513513</c:v>
                </c:pt>
                <c:pt idx="4">
                  <c:v>119.81981981981981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69B-4630-BF14-169531EE5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60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Macrosettori'!$B$77</c:f>
              <c:strCache>
                <c:ptCount val="1"/>
                <c:pt idx="0">
                  <c:v>Agricoltura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Macrosettori'!$C$76:$G$76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Macrosettori'!$C$77:$G$77</c:f>
              <c:numCache>
                <c:formatCode>#,##0</c:formatCode>
                <c:ptCount val="5"/>
                <c:pt idx="0">
                  <c:v>100</c:v>
                </c:pt>
                <c:pt idx="1">
                  <c:v>129.56521739130434</c:v>
                </c:pt>
                <c:pt idx="2">
                  <c:v>135.21739130434781</c:v>
                </c:pt>
                <c:pt idx="3">
                  <c:v>141.73913043478262</c:v>
                </c:pt>
                <c:pt idx="4">
                  <c:v>157.39130434782609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13-486E-AE32-ADFBEA60FCA7}"/>
            </c:ext>
          </c:extLst>
        </c:ser>
        <c:ser>
          <c:idx val="1"/>
          <c:order val="1"/>
          <c:tx>
            <c:strRef>
              <c:f>'1. Macrosettori'!$B$78</c:f>
              <c:strCache>
                <c:ptCount val="1"/>
                <c:pt idx="0">
                  <c:v>Industria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Macrosettori'!$C$76:$G$76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Macrosettori'!$C$78:$G$78</c:f>
              <c:numCache>
                <c:formatCode>#,##0</c:formatCode>
                <c:ptCount val="5"/>
                <c:pt idx="0">
                  <c:v>100</c:v>
                </c:pt>
                <c:pt idx="1">
                  <c:v>112.20806794055203</c:v>
                </c:pt>
                <c:pt idx="2">
                  <c:v>119.93630573248409</c:v>
                </c:pt>
                <c:pt idx="3">
                  <c:v>81.634819532908708</c:v>
                </c:pt>
                <c:pt idx="4">
                  <c:v>54.458598726114651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213-486E-AE32-ADFBEA60FCA7}"/>
            </c:ext>
          </c:extLst>
        </c:ser>
        <c:ser>
          <c:idx val="2"/>
          <c:order val="2"/>
          <c:tx>
            <c:strRef>
              <c:f>'1. Macrosettori'!$B$79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Macrosettori'!$C$76:$G$76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Macrosettori'!$C$79:$G$79</c:f>
              <c:numCache>
                <c:formatCode>#,##0</c:formatCode>
                <c:ptCount val="5"/>
                <c:pt idx="0">
                  <c:v>100</c:v>
                </c:pt>
                <c:pt idx="1">
                  <c:v>136.10139860139861</c:v>
                </c:pt>
                <c:pt idx="2">
                  <c:v>138.24925074925073</c:v>
                </c:pt>
                <c:pt idx="3">
                  <c:v>133.79120879120879</c:v>
                </c:pt>
                <c:pt idx="4">
                  <c:v>102.77222777222777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213-486E-AE32-ADFBEA60F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98360"/>
        <c:axId val="584294752"/>
      </c:lineChart>
      <c:catAx>
        <c:axId val="58429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4752"/>
        <c:crosses val="autoZero"/>
        <c:auto val="1"/>
        <c:lblAlgn val="ctr"/>
        <c:lblOffset val="100"/>
        <c:noMultiLvlLbl val="0"/>
      </c:catAx>
      <c:valAx>
        <c:axId val="584294752"/>
        <c:scaling>
          <c:orientation val="minMax"/>
          <c:max val="16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836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Forme contrattuali'!$B$111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contrattuali'!$C$111:$G$111</c:f>
              <c:numCache>
                <c:formatCode>#,##0</c:formatCode>
                <c:ptCount val="5"/>
                <c:pt idx="0">
                  <c:v>100</c:v>
                </c:pt>
                <c:pt idx="1">
                  <c:v>79.192546583850927</c:v>
                </c:pt>
                <c:pt idx="2">
                  <c:v>84.316770186335404</c:v>
                </c:pt>
                <c:pt idx="3">
                  <c:v>101.00931677018635</c:v>
                </c:pt>
                <c:pt idx="4">
                  <c:v>75.776397515527947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768-40B7-A102-2B4D5C16B886}"/>
            </c:ext>
          </c:extLst>
        </c:ser>
        <c:ser>
          <c:idx val="1"/>
          <c:order val="1"/>
          <c:tx>
            <c:strRef>
              <c:f>'1. Forme contrattuali'!$B$112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contrattuali'!$C$112:$G$112</c:f>
              <c:numCache>
                <c:formatCode>#,##0</c:formatCode>
                <c:ptCount val="5"/>
                <c:pt idx="0">
                  <c:v>100</c:v>
                </c:pt>
                <c:pt idx="1">
                  <c:v>136.53695481849047</c:v>
                </c:pt>
                <c:pt idx="2">
                  <c:v>148.9945155393053</c:v>
                </c:pt>
                <c:pt idx="3">
                  <c:v>149.8563593627579</c:v>
                </c:pt>
                <c:pt idx="4">
                  <c:v>108.3833899190389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768-40B7-A102-2B4D5C16B886}"/>
            </c:ext>
          </c:extLst>
        </c:ser>
        <c:ser>
          <c:idx val="2"/>
          <c:order val="2"/>
          <c:tx>
            <c:strRef>
              <c:f>'1. Forme contrattuali'!$B$113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contrattuali'!$C$113:$G$113</c:f>
              <c:numCache>
                <c:formatCode>#,##0</c:formatCode>
                <c:ptCount val="5"/>
                <c:pt idx="0">
                  <c:v>100</c:v>
                </c:pt>
                <c:pt idx="1">
                  <c:v>145.87837837837839</c:v>
                </c:pt>
                <c:pt idx="2">
                  <c:v>123.64864864864865</c:v>
                </c:pt>
                <c:pt idx="3">
                  <c:v>79.864864864864856</c:v>
                </c:pt>
                <c:pt idx="4">
                  <c:v>62.5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371-4ED0-B9C1-C31906B5F0E7}"/>
            </c:ext>
          </c:extLst>
        </c:ser>
        <c:ser>
          <c:idx val="3"/>
          <c:order val="3"/>
          <c:tx>
            <c:strRef>
              <c:f>'1. Forme contrattuali'!$B$114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contrattuali'!$C$114:$G$114</c:f>
              <c:numCache>
                <c:formatCode>#,##0</c:formatCode>
                <c:ptCount val="5"/>
                <c:pt idx="0">
                  <c:v>100</c:v>
                </c:pt>
                <c:pt idx="1">
                  <c:v>136.5979381443299</c:v>
                </c:pt>
                <c:pt idx="2">
                  <c:v>178.86597938144331</c:v>
                </c:pt>
                <c:pt idx="3">
                  <c:v>170.61855670103091</c:v>
                </c:pt>
                <c:pt idx="4">
                  <c:v>132.4742268041237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371-4ED0-B9C1-C31906B5F0E7}"/>
            </c:ext>
          </c:extLst>
        </c:ser>
        <c:ser>
          <c:idx val="4"/>
          <c:order val="4"/>
          <c:tx>
            <c:strRef>
              <c:f>'1. Forme contrattuali'!$B$115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contrattuali'!$C$115:$G$115</c:f>
              <c:numCache>
                <c:formatCode>#,##0</c:formatCode>
                <c:ptCount val="5"/>
                <c:pt idx="0">
                  <c:v>100</c:v>
                </c:pt>
                <c:pt idx="1">
                  <c:v>468.48249027237358</c:v>
                </c:pt>
                <c:pt idx="2">
                  <c:v>442.80155642023351</c:v>
                </c:pt>
                <c:pt idx="3">
                  <c:v>447.85992217898831</c:v>
                </c:pt>
                <c:pt idx="4">
                  <c:v>364.98054474708169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371-4ED0-B9C1-C31906B5F0E7}"/>
            </c:ext>
          </c:extLst>
        </c:ser>
        <c:ser>
          <c:idx val="5"/>
          <c:order val="5"/>
          <c:tx>
            <c:strRef>
              <c:f>'1. Forme contrattuali'!$B$116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contrattuali'!$C$116:$G$116</c:f>
              <c:numCache>
                <c:formatCode>#,##0</c:formatCode>
                <c:ptCount val="5"/>
                <c:pt idx="0">
                  <c:v>100</c:v>
                </c:pt>
                <c:pt idx="1">
                  <c:v>106.14379084967321</c:v>
                </c:pt>
                <c:pt idx="2">
                  <c:v>104.05228758169936</c:v>
                </c:pt>
                <c:pt idx="3">
                  <c:v>105.09803921568628</c:v>
                </c:pt>
                <c:pt idx="4">
                  <c:v>110.19607843137256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371-4ED0-B9C1-C31906B5F0E7}"/>
            </c:ext>
          </c:extLst>
        </c:ser>
        <c:ser>
          <c:idx val="6"/>
          <c:order val="6"/>
          <c:tx>
            <c:strRef>
              <c:f>'1. Forme contrattuali'!$B$117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contrattuali'!$C$117:$G$117</c:f>
              <c:numCache>
                <c:formatCode>#,##0</c:formatCode>
                <c:ptCount val="5"/>
                <c:pt idx="0">
                  <c:v>100</c:v>
                </c:pt>
                <c:pt idx="1">
                  <c:v>107.69230769230769</c:v>
                </c:pt>
                <c:pt idx="2">
                  <c:v>86.666666666666671</c:v>
                </c:pt>
                <c:pt idx="3">
                  <c:v>106.15384615384616</c:v>
                </c:pt>
                <c:pt idx="4">
                  <c:v>72.307692307692307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371-4ED0-B9C1-C31906B5F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50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Forme contrattuali'!$B$180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contrattuali'!$C$180:$G$180</c:f>
              <c:numCache>
                <c:formatCode>#,##0</c:formatCode>
                <c:ptCount val="5"/>
                <c:pt idx="0">
                  <c:v>100</c:v>
                </c:pt>
                <c:pt idx="1">
                  <c:v>83.246073298429323</c:v>
                </c:pt>
                <c:pt idx="2">
                  <c:v>118.32460732984293</c:v>
                </c:pt>
                <c:pt idx="3">
                  <c:v>123.63500373971578</c:v>
                </c:pt>
                <c:pt idx="4">
                  <c:v>109.57367240089752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28D-4F72-8C8C-CD6AB0F47944}"/>
            </c:ext>
          </c:extLst>
        </c:ser>
        <c:ser>
          <c:idx val="1"/>
          <c:order val="1"/>
          <c:tx>
            <c:strRef>
              <c:f>'1. Forme contrattuali'!$B$181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contrattuali'!$C$181:$G$181</c:f>
              <c:numCache>
                <c:formatCode>#,##0</c:formatCode>
                <c:ptCount val="5"/>
                <c:pt idx="0">
                  <c:v>100</c:v>
                </c:pt>
                <c:pt idx="1">
                  <c:v>142.12754697009791</c:v>
                </c:pt>
                <c:pt idx="2">
                  <c:v>142.07462291611537</c:v>
                </c:pt>
                <c:pt idx="3">
                  <c:v>148.18735115109817</c:v>
                </c:pt>
                <c:pt idx="4">
                  <c:v>103.20190526594337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28D-4F72-8C8C-CD6AB0F47944}"/>
            </c:ext>
          </c:extLst>
        </c:ser>
        <c:ser>
          <c:idx val="2"/>
          <c:order val="2"/>
          <c:tx>
            <c:strRef>
              <c:f>'1. Forme contrattuali'!$B$182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contrattuali'!$C$182:$G$182</c:f>
              <c:numCache>
                <c:formatCode>#,##0</c:formatCode>
                <c:ptCount val="5"/>
                <c:pt idx="0">
                  <c:v>100</c:v>
                </c:pt>
                <c:pt idx="1">
                  <c:v>136.8724279835391</c:v>
                </c:pt>
                <c:pt idx="2">
                  <c:v>123.78600823045267</c:v>
                </c:pt>
                <c:pt idx="3">
                  <c:v>89.835390946502059</c:v>
                </c:pt>
                <c:pt idx="4">
                  <c:v>76.008230452674894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8C1-4AE6-B6D5-8D2A20198518}"/>
            </c:ext>
          </c:extLst>
        </c:ser>
        <c:ser>
          <c:idx val="3"/>
          <c:order val="3"/>
          <c:tx>
            <c:strRef>
              <c:f>'1. Forme contrattuali'!$B$183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contrattuali'!$C$183:$G$183</c:f>
              <c:numCache>
                <c:formatCode>#,##0</c:formatCode>
                <c:ptCount val="5"/>
                <c:pt idx="0">
                  <c:v>100</c:v>
                </c:pt>
                <c:pt idx="1">
                  <c:v>120.3883495145631</c:v>
                </c:pt>
                <c:pt idx="2">
                  <c:v>148.05825242718447</c:v>
                </c:pt>
                <c:pt idx="3">
                  <c:v>160.67961165048544</c:v>
                </c:pt>
                <c:pt idx="4">
                  <c:v>102.42718446601941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8C1-4AE6-B6D5-8D2A20198518}"/>
            </c:ext>
          </c:extLst>
        </c:ser>
        <c:ser>
          <c:idx val="4"/>
          <c:order val="4"/>
          <c:tx>
            <c:strRef>
              <c:f>'1. Forme contrattuali'!$B$184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contrattuali'!$C$184:$G$184</c:f>
              <c:numCache>
                <c:formatCode>#,##0</c:formatCode>
                <c:ptCount val="5"/>
                <c:pt idx="0">
                  <c:v>100</c:v>
                </c:pt>
                <c:pt idx="1">
                  <c:v>370.93425605536333</c:v>
                </c:pt>
                <c:pt idx="2">
                  <c:v>427.33564013840828</c:v>
                </c:pt>
                <c:pt idx="3">
                  <c:v>428.02768166089959</c:v>
                </c:pt>
                <c:pt idx="4">
                  <c:v>317.64705882352939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8C1-4AE6-B6D5-8D2A20198518}"/>
            </c:ext>
          </c:extLst>
        </c:ser>
        <c:ser>
          <c:idx val="5"/>
          <c:order val="5"/>
          <c:tx>
            <c:strRef>
              <c:f>'1. Forme contrattuali'!$B$185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contrattuali'!$C$185:$G$185</c:f>
              <c:numCache>
                <c:formatCode>#,##0</c:formatCode>
                <c:ptCount val="5"/>
                <c:pt idx="0">
                  <c:v>100</c:v>
                </c:pt>
                <c:pt idx="1">
                  <c:v>104.90909090909091</c:v>
                </c:pt>
                <c:pt idx="2">
                  <c:v>99.272727272727266</c:v>
                </c:pt>
                <c:pt idx="3">
                  <c:v>108.90909090909091</c:v>
                </c:pt>
                <c:pt idx="4">
                  <c:v>136.36363636363635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8C1-4AE6-B6D5-8D2A20198518}"/>
            </c:ext>
          </c:extLst>
        </c:ser>
        <c:ser>
          <c:idx val="6"/>
          <c:order val="6"/>
          <c:tx>
            <c:strRef>
              <c:f>'1. Forme contrattuali'!$B$186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'1.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Forme contrattuali'!$C$186:$G$186</c:f>
              <c:numCache>
                <c:formatCode>#,##0</c:formatCode>
                <c:ptCount val="5"/>
                <c:pt idx="0">
                  <c:v>100</c:v>
                </c:pt>
                <c:pt idx="1">
                  <c:v>115.4320987654321</c:v>
                </c:pt>
                <c:pt idx="2">
                  <c:v>131.4814814814815</c:v>
                </c:pt>
                <c:pt idx="3">
                  <c:v>202.46913580246914</c:v>
                </c:pt>
                <c:pt idx="4">
                  <c:v>125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8C1-4AE6-B6D5-8D2A20198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45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0875648608440076"/>
          <c:y val="0.31388271791177114"/>
          <c:w val="0.42242558389878687"/>
          <c:h val="0.52009269818615467"/>
        </c:manualLayout>
      </c:layout>
      <c:pieChart>
        <c:varyColors val="1"/>
        <c:ser>
          <c:idx val="0"/>
          <c:order val="0"/>
          <c:tx>
            <c:strRef>
              <c:f>'1. Forme contrattuali'!$AC$8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6A0-479D-B5FD-A01B4F35543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6A0-479D-B5FD-A01B4F35543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6A0-479D-B5FD-A01B4F35543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6A0-479D-B5FD-A01B4F35543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6A0-479D-B5FD-A01B4F35543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6A0-479D-B5FD-A01B4F35543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6A0-479D-B5FD-A01B4F35543A}"/>
              </c:ext>
            </c:extLst>
          </c:dPt>
          <c:dLbls>
            <c:dLbl>
              <c:idx val="0"/>
              <c:layout>
                <c:manualLayout>
                  <c:x val="-2.8655853502183196E-2"/>
                  <c:y val="1.650423663524815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A0-479D-B5FD-A01B4F35543A}"/>
                </c:ext>
              </c:extLst>
            </c:dLbl>
            <c:dLbl>
              <c:idx val="1"/>
              <c:layout>
                <c:manualLayout>
                  <c:x val="9.1234563421507798E-4"/>
                  <c:y val="-4.02787000844124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A0-479D-B5FD-A01B4F35543A}"/>
                </c:ext>
              </c:extLst>
            </c:dLbl>
            <c:dLbl>
              <c:idx val="2"/>
              <c:layout>
                <c:manualLayout>
                  <c:x val="2.1505376344086051E-2"/>
                  <c:y val="4.370655885397248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651305683563747"/>
                      <c:h val="0.13237408072296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6A0-479D-B5FD-A01B4F35543A}"/>
                </c:ext>
              </c:extLst>
            </c:dLbl>
            <c:dLbl>
              <c:idx val="3"/>
              <c:layout>
                <c:manualLayout>
                  <c:x val="-4.5573980671770813E-2"/>
                  <c:y val="-1.072527642511732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A0-479D-B5FD-A01B4F35543A}"/>
                </c:ext>
              </c:extLst>
            </c:dLbl>
            <c:dLbl>
              <c:idx val="4"/>
              <c:layout>
                <c:manualLayout>
                  <c:x val="-2.6650942825695176E-2"/>
                  <c:y val="1.33597668596813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A0-479D-B5FD-A01B4F35543A}"/>
                </c:ext>
              </c:extLst>
            </c:dLbl>
            <c:dLbl>
              <c:idx val="5"/>
              <c:layout>
                <c:manualLayout>
                  <c:x val="-4.6082949308755762E-2"/>
                  <c:y val="3.10966549826613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728110599078342"/>
                      <c:h val="0.1669064496072131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6A0-479D-B5FD-A01B4F35543A}"/>
                </c:ext>
              </c:extLst>
            </c:dLbl>
            <c:dLbl>
              <c:idx val="6"/>
              <c:layout>
                <c:manualLayout>
                  <c:x val="-1.5360983102918587E-2"/>
                  <c:y val="4.67948342234809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113671274961597"/>
                      <c:h val="0.13237408072296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6A0-479D-B5FD-A01B4F3554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 Forme contrattuali'!$AD$7:$AJ$7</c:f>
              <c:strCache>
                <c:ptCount val="7"/>
                <c:pt idx="0">
                  <c:v>Tempo indeterminato</c:v>
                </c:pt>
                <c:pt idx="1">
                  <c:v>Tempo determinato</c:v>
                </c:pt>
                <c:pt idx="2">
                  <c:v>Somministrato</c:v>
                </c:pt>
                <c:pt idx="3">
                  <c:v>Apprendistato</c:v>
                </c:pt>
                <c:pt idx="4">
                  <c:v>Intermittente</c:v>
                </c:pt>
                <c:pt idx="5">
                  <c:v>Domestico e a domicilio</c:v>
                </c:pt>
                <c:pt idx="6">
                  <c:v>Parasubordinato</c:v>
                </c:pt>
              </c:strCache>
            </c:strRef>
          </c:cat>
          <c:val>
            <c:numRef>
              <c:f>'1. Forme contrattuali'!$AD$8:$AJ$8</c:f>
              <c:numCache>
                <c:formatCode>#,##0</c:formatCode>
                <c:ptCount val="7"/>
                <c:pt idx="0">
                  <c:v>6799</c:v>
                </c:pt>
                <c:pt idx="1">
                  <c:v>25066</c:v>
                </c:pt>
                <c:pt idx="2">
                  <c:v>6077</c:v>
                </c:pt>
                <c:pt idx="3">
                  <c:v>1490</c:v>
                </c:pt>
                <c:pt idx="4">
                  <c:v>5660</c:v>
                </c:pt>
                <c:pt idx="5">
                  <c:v>3847</c:v>
                </c:pt>
                <c:pt idx="6">
                  <c:v>2338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6A0-479D-B5FD-A01B4F355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99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3297087864016996"/>
          <c:y val="0.3192563429571304"/>
          <c:w val="0.52982543848685582"/>
          <c:h val="0.57949657334499849"/>
        </c:manualLayout>
      </c:layout>
      <c:pieChart>
        <c:varyColors val="1"/>
        <c:ser>
          <c:idx val="0"/>
          <c:order val="0"/>
          <c:tx>
            <c:strRef>
              <c:f>'2. Rete distributiva'!$V$10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9B-485E-90AB-02AB9CFFAC0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9B-485E-90AB-02AB9CFFAC0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9B-485E-90AB-02AB9CFFAC0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9B-485E-90AB-02AB9CFFAC06}"/>
              </c:ext>
            </c:extLst>
          </c:dPt>
          <c:dLbls>
            <c:dLbl>
              <c:idx val="0"/>
              <c:layout>
                <c:manualLayout>
                  <c:x val="-1.0704193890657284E-3"/>
                  <c:y val="-8.323490813648293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9B-485E-90AB-02AB9CFFAC06}"/>
                </c:ext>
              </c:extLst>
            </c:dLbl>
            <c:dLbl>
              <c:idx val="1"/>
              <c:layout>
                <c:manualLayout>
                  <c:x val="-4.9489026637628006E-3"/>
                  <c:y val="4.90875164041994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9B-485E-90AB-02AB9CFFAC06}"/>
                </c:ext>
              </c:extLst>
            </c:dLbl>
            <c:dLbl>
              <c:idx val="2"/>
              <c:layout>
                <c:manualLayout>
                  <c:x val="-3.0683808865693173E-2"/>
                  <c:y val="-5.06982824865522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9B-485E-90AB-02AB9CFFAC06}"/>
                </c:ext>
              </c:extLst>
            </c:dLbl>
            <c:dLbl>
              <c:idx val="3"/>
              <c:layout>
                <c:manualLayout>
                  <c:x val="-8.5073699120943216E-2"/>
                  <c:y val="7.743875765529309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9B-485E-90AB-02AB9CFFAC0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Rete distributiva'!$W$9:$Z$9</c:f>
              <c:strCache>
                <c:ptCount val="3"/>
                <c:pt idx="0">
                  <c:v>Ingrosso </c:v>
                </c:pt>
                <c:pt idx="1">
                  <c:v>Dettaglio</c:v>
                </c:pt>
                <c:pt idx="2">
                  <c:v>Altre attività commerciali</c:v>
                </c:pt>
              </c:strCache>
            </c:strRef>
          </c:cat>
          <c:val>
            <c:numRef>
              <c:f>'2. Rete distributiva'!$W$10:$Z$10</c:f>
              <c:numCache>
                <c:formatCode>#,##0</c:formatCode>
                <c:ptCount val="4"/>
                <c:pt idx="0">
                  <c:v>1504</c:v>
                </c:pt>
                <c:pt idx="1">
                  <c:v>3945</c:v>
                </c:pt>
                <c:pt idx="2">
                  <c:v>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9B-485E-90AB-02AB9CFFA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8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Rete distributiva'!$B$46</c:f>
              <c:strCache>
                <c:ptCount val="1"/>
                <c:pt idx="0">
                  <c:v>Ingrosso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distributiva'!$C$45:$G$45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Rete distributiva'!$C$46:$G$46</c:f>
              <c:numCache>
                <c:formatCode>#,##0</c:formatCode>
                <c:ptCount val="5"/>
                <c:pt idx="0">
                  <c:v>100</c:v>
                </c:pt>
                <c:pt idx="1">
                  <c:v>125.49523503587108</c:v>
                </c:pt>
                <c:pt idx="2">
                  <c:v>124.9384302387836</c:v>
                </c:pt>
                <c:pt idx="3">
                  <c:v>120.71956312238999</c:v>
                </c:pt>
                <c:pt idx="4">
                  <c:v>92.847199914337722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DF-4707-BE8E-D53DEE1654D3}"/>
            </c:ext>
          </c:extLst>
        </c:ser>
        <c:ser>
          <c:idx val="1"/>
          <c:order val="1"/>
          <c:tx>
            <c:strRef>
              <c:f>'2. Rete distributiva'!$B$47</c:f>
              <c:strCache>
                <c:ptCount val="1"/>
                <c:pt idx="0">
                  <c:v>Dettaglio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distributiva'!$C$45:$G$45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Rete distributiva'!$C$47:$G$47</c:f>
              <c:numCache>
                <c:formatCode>#,##0</c:formatCode>
                <c:ptCount val="5"/>
                <c:pt idx="0">
                  <c:v>100</c:v>
                </c:pt>
                <c:pt idx="1">
                  <c:v>121.70851856301815</c:v>
                </c:pt>
                <c:pt idx="2">
                  <c:v>92.985702270815807</c:v>
                </c:pt>
                <c:pt idx="3">
                  <c:v>70.539468941487442</c:v>
                </c:pt>
                <c:pt idx="4">
                  <c:v>52.620449357202936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FDF-4707-BE8E-D53DEE1654D3}"/>
            </c:ext>
          </c:extLst>
        </c:ser>
        <c:ser>
          <c:idx val="2"/>
          <c:order val="2"/>
          <c:tx>
            <c:strRef>
              <c:f>'2. Rete distributiva'!$B$48</c:f>
              <c:strCache>
                <c:ptCount val="1"/>
                <c:pt idx="0">
                  <c:v>Altre attività commerciali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distributiva'!$C$45:$G$45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Rete distributiva'!$C$48:$G$48</c:f>
              <c:numCache>
                <c:formatCode>#,##0</c:formatCode>
                <c:ptCount val="5"/>
                <c:pt idx="0">
                  <c:v>100</c:v>
                </c:pt>
                <c:pt idx="1">
                  <c:v>131.41193595342065</c:v>
                </c:pt>
                <c:pt idx="2">
                  <c:v>146.02620087336246</c:v>
                </c:pt>
                <c:pt idx="3">
                  <c:v>147.16157205240174</c:v>
                </c:pt>
                <c:pt idx="4">
                  <c:v>112.86754002911208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FDF-4707-BE8E-D53DEE165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323512"/>
        <c:axId val="303325480"/>
      </c:lineChart>
      <c:catAx>
        <c:axId val="30332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5480"/>
        <c:crosses val="autoZero"/>
        <c:auto val="1"/>
        <c:lblAlgn val="ctr"/>
        <c:lblOffset val="100"/>
        <c:noMultiLvlLbl val="0"/>
      </c:catAx>
      <c:valAx>
        <c:axId val="303325480"/>
        <c:scaling>
          <c:orientation val="minMax"/>
          <c:max val="16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3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Rete distributiva'!$B$60</c:f>
              <c:strCache>
                <c:ptCount val="1"/>
                <c:pt idx="0">
                  <c:v>Ingrosso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distributiva'!$C$59:$G$59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Rete distributiva'!$C$60:$G$60</c:f>
              <c:numCache>
                <c:formatCode>#,##0</c:formatCode>
                <c:ptCount val="5"/>
                <c:pt idx="0">
                  <c:v>100</c:v>
                </c:pt>
                <c:pt idx="1">
                  <c:v>125.34766118836916</c:v>
                </c:pt>
                <c:pt idx="2">
                  <c:v>135.65107458912769</c:v>
                </c:pt>
                <c:pt idx="3">
                  <c:v>127.62326169405816</c:v>
                </c:pt>
                <c:pt idx="4">
                  <c:v>95.069532237673826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3B7-429A-834A-D182F66FBD7C}"/>
            </c:ext>
          </c:extLst>
        </c:ser>
        <c:ser>
          <c:idx val="1"/>
          <c:order val="1"/>
          <c:tx>
            <c:strRef>
              <c:f>'2. Rete distributiva'!$B$61</c:f>
              <c:strCache>
                <c:ptCount val="1"/>
                <c:pt idx="0">
                  <c:v>Dettaglio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distributiva'!$C$59:$G$59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Rete distributiva'!$C$61:$G$61</c:f>
              <c:numCache>
                <c:formatCode>#,##0</c:formatCode>
                <c:ptCount val="5"/>
                <c:pt idx="0">
                  <c:v>100</c:v>
                </c:pt>
                <c:pt idx="1">
                  <c:v>110.44880785413744</c:v>
                </c:pt>
                <c:pt idx="2">
                  <c:v>106.01332398316971</c:v>
                </c:pt>
                <c:pt idx="3">
                  <c:v>88.376577840112205</c:v>
                </c:pt>
                <c:pt idx="4">
                  <c:v>69.161991584852728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3B7-429A-834A-D182F66FBD7C}"/>
            </c:ext>
          </c:extLst>
        </c:ser>
        <c:ser>
          <c:idx val="2"/>
          <c:order val="2"/>
          <c:tx>
            <c:strRef>
              <c:f>'2. Rete distributiva'!$B$62</c:f>
              <c:strCache>
                <c:ptCount val="1"/>
                <c:pt idx="0">
                  <c:v>Altre attività commerciali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distributiva'!$C$59:$G$59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Rete distributiva'!$C$62:$G$62</c:f>
              <c:numCache>
                <c:formatCode>#,##0</c:formatCode>
                <c:ptCount val="5"/>
                <c:pt idx="0">
                  <c:v>100</c:v>
                </c:pt>
                <c:pt idx="1">
                  <c:v>138.49462365591398</c:v>
                </c:pt>
                <c:pt idx="2">
                  <c:v>158.70967741935485</c:v>
                </c:pt>
                <c:pt idx="3">
                  <c:v>162.36559139784944</c:v>
                </c:pt>
                <c:pt idx="4">
                  <c:v>113.76344086021506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3B7-429A-834A-D182F66FB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24680"/>
        <c:axId val="509625336"/>
      </c:lineChart>
      <c:catAx>
        <c:axId val="50962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5336"/>
        <c:crosses val="autoZero"/>
        <c:auto val="1"/>
        <c:lblAlgn val="ctr"/>
        <c:lblOffset val="100"/>
        <c:noMultiLvlLbl val="0"/>
      </c:catAx>
      <c:valAx>
        <c:axId val="509625336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4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Rete distributiva'!$B$74</c:f>
              <c:strCache>
                <c:ptCount val="1"/>
                <c:pt idx="0">
                  <c:v>Ingrosso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distributiva'!$C$73:$G$73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Rete distributiva'!$C$74:$G$74</c:f>
              <c:numCache>
                <c:formatCode>#,##0</c:formatCode>
                <c:ptCount val="5"/>
                <c:pt idx="0">
                  <c:v>100</c:v>
                </c:pt>
                <c:pt idx="1">
                  <c:v>131.50684931506848</c:v>
                </c:pt>
                <c:pt idx="2">
                  <c:v>159.36073059360731</c:v>
                </c:pt>
                <c:pt idx="3">
                  <c:v>154.79452054794521</c:v>
                </c:pt>
                <c:pt idx="4">
                  <c:v>104.10958904109589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131-49BE-9510-484D6B4B5848}"/>
            </c:ext>
          </c:extLst>
        </c:ser>
        <c:ser>
          <c:idx val="1"/>
          <c:order val="1"/>
          <c:tx>
            <c:strRef>
              <c:f>'2. Rete distributiva'!$B$75</c:f>
              <c:strCache>
                <c:ptCount val="1"/>
                <c:pt idx="0">
                  <c:v>Dettaglio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distributiva'!$C$73:$G$73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Rete distributiva'!$C$75:$G$75</c:f>
              <c:numCache>
                <c:formatCode>#,##0</c:formatCode>
                <c:ptCount val="5"/>
                <c:pt idx="0">
                  <c:v>100</c:v>
                </c:pt>
                <c:pt idx="1">
                  <c:v>136.81415929203538</c:v>
                </c:pt>
                <c:pt idx="2">
                  <c:v>155.57522123893804</c:v>
                </c:pt>
                <c:pt idx="3">
                  <c:v>130.26548672566372</c:v>
                </c:pt>
                <c:pt idx="4">
                  <c:v>108.84955752212389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131-49BE-9510-484D6B4B5848}"/>
            </c:ext>
          </c:extLst>
        </c:ser>
        <c:ser>
          <c:idx val="2"/>
          <c:order val="2"/>
          <c:tx>
            <c:strRef>
              <c:f>'2. Rete distributiva'!$B$76</c:f>
              <c:strCache>
                <c:ptCount val="1"/>
                <c:pt idx="0">
                  <c:v>Altre attività commerciali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distributiva'!$C$73:$G$73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Rete distributiva'!$C$76:$G$76</c:f>
              <c:numCache>
                <c:formatCode>#,##0</c:formatCode>
                <c:ptCount val="5"/>
                <c:pt idx="0">
                  <c:v>100</c:v>
                </c:pt>
                <c:pt idx="1">
                  <c:v>184.21052631578948</c:v>
                </c:pt>
                <c:pt idx="2">
                  <c:v>193.42105263157893</c:v>
                </c:pt>
                <c:pt idx="3">
                  <c:v>172.36842105263156</c:v>
                </c:pt>
                <c:pt idx="4">
                  <c:v>107.89473684210526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131-49BE-9510-484D6B4B5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98360"/>
        <c:axId val="584294752"/>
      </c:lineChart>
      <c:catAx>
        <c:axId val="58429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4752"/>
        <c:crosses val="autoZero"/>
        <c:auto val="1"/>
        <c:lblAlgn val="ctr"/>
        <c:lblOffset val="100"/>
        <c:noMultiLvlLbl val="0"/>
      </c:catAx>
      <c:valAx>
        <c:axId val="584294752"/>
        <c:scaling>
          <c:orientation val="minMax"/>
          <c:max val="2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8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Rete distributiva'!$B$88</c:f>
              <c:strCache>
                <c:ptCount val="1"/>
                <c:pt idx="0">
                  <c:v>Ingrosso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distributiva'!$C$87:$G$87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Rete distributiva'!$C$88:$G$88</c:f>
              <c:numCache>
                <c:formatCode>#,##0</c:formatCode>
                <c:ptCount val="5"/>
                <c:pt idx="0">
                  <c:v>100</c:v>
                </c:pt>
                <c:pt idx="1">
                  <c:v>122.48520710059172</c:v>
                </c:pt>
                <c:pt idx="2">
                  <c:v>128.55029585798817</c:v>
                </c:pt>
                <c:pt idx="3">
                  <c:v>150.59171597633136</c:v>
                </c:pt>
                <c:pt idx="4">
                  <c:v>96.449704142011839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920-4315-9D90-6E151AB654C2}"/>
            </c:ext>
          </c:extLst>
        </c:ser>
        <c:ser>
          <c:idx val="1"/>
          <c:order val="1"/>
          <c:tx>
            <c:strRef>
              <c:f>'2. Rete distributiva'!$B$89</c:f>
              <c:strCache>
                <c:ptCount val="1"/>
                <c:pt idx="0">
                  <c:v>Dettaglio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distributiva'!$C$87:$G$87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Rete distributiva'!$C$89:$G$89</c:f>
              <c:numCache>
                <c:formatCode>#,##0</c:formatCode>
                <c:ptCount val="5"/>
                <c:pt idx="0">
                  <c:v>100</c:v>
                </c:pt>
                <c:pt idx="1">
                  <c:v>103.67401469605879</c:v>
                </c:pt>
                <c:pt idx="2">
                  <c:v>95.190380761523045</c:v>
                </c:pt>
                <c:pt idx="3">
                  <c:v>84.602538410153642</c:v>
                </c:pt>
                <c:pt idx="4">
                  <c:v>62.59185036740147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920-4315-9D90-6E151AB654C2}"/>
            </c:ext>
          </c:extLst>
        </c:ser>
        <c:ser>
          <c:idx val="2"/>
          <c:order val="2"/>
          <c:tx>
            <c:strRef>
              <c:f>'2. Rete distributiva'!$B$90</c:f>
              <c:strCache>
                <c:ptCount val="1"/>
                <c:pt idx="0">
                  <c:v>Altre attività commerciali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distributiva'!$C$87:$G$87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Rete distributiva'!$C$90:$G$90</c:f>
              <c:numCache>
                <c:formatCode>#,##0</c:formatCode>
                <c:ptCount val="5"/>
                <c:pt idx="0">
                  <c:v>100</c:v>
                </c:pt>
                <c:pt idx="1">
                  <c:v>119.18367346938777</c:v>
                </c:pt>
                <c:pt idx="2">
                  <c:v>127.3469387755102</c:v>
                </c:pt>
                <c:pt idx="3">
                  <c:v>142.85714285714286</c:v>
                </c:pt>
                <c:pt idx="4">
                  <c:v>94.693877551020407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920-4315-9D90-6E151AB65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88520"/>
        <c:axId val="584287864"/>
      </c:lineChart>
      <c:catAx>
        <c:axId val="58428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7864"/>
        <c:crosses val="autoZero"/>
        <c:auto val="1"/>
        <c:lblAlgn val="ctr"/>
        <c:lblOffset val="100"/>
        <c:noMultiLvlLbl val="0"/>
      </c:catAx>
      <c:valAx>
        <c:axId val="584287864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VERBANO CUSIO OSSOLA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Rete distributiva'!$B$102</c:f>
              <c:strCache>
                <c:ptCount val="1"/>
                <c:pt idx="0">
                  <c:v>Ingrosso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distributiva'!$C$101:$G$101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Rete distributiva'!$C$102:$G$102</c:f>
              <c:numCache>
                <c:formatCode>#,##0</c:formatCode>
                <c:ptCount val="5"/>
                <c:pt idx="0">
                  <c:v>100</c:v>
                </c:pt>
                <c:pt idx="1">
                  <c:v>123.92156862745098</c:v>
                </c:pt>
                <c:pt idx="2">
                  <c:v>128.23529411764707</c:v>
                </c:pt>
                <c:pt idx="3">
                  <c:v>114.50980392156862</c:v>
                </c:pt>
                <c:pt idx="4">
                  <c:v>93.333333333333329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F4A-49D9-9A30-1107EC05C5E8}"/>
            </c:ext>
          </c:extLst>
        </c:ser>
        <c:ser>
          <c:idx val="1"/>
          <c:order val="1"/>
          <c:tx>
            <c:strRef>
              <c:f>'2. Rete distributiva'!$B$103</c:f>
              <c:strCache>
                <c:ptCount val="1"/>
                <c:pt idx="0">
                  <c:v>Dettaglio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distributiva'!$C$101:$G$101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Rete distributiva'!$C$103:$G$103</c:f>
              <c:numCache>
                <c:formatCode>#,##0</c:formatCode>
                <c:ptCount val="5"/>
                <c:pt idx="0">
                  <c:v>100</c:v>
                </c:pt>
                <c:pt idx="1">
                  <c:v>122.98603651987111</c:v>
                </c:pt>
                <c:pt idx="2">
                  <c:v>126.74543501611171</c:v>
                </c:pt>
                <c:pt idx="3">
                  <c:v>99.570354457572506</c:v>
                </c:pt>
                <c:pt idx="4">
                  <c:v>79.269602577873258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F4A-49D9-9A30-1107EC05C5E8}"/>
            </c:ext>
          </c:extLst>
        </c:ser>
        <c:ser>
          <c:idx val="2"/>
          <c:order val="2"/>
          <c:tx>
            <c:strRef>
              <c:f>'2. Rete distributiva'!$B$104</c:f>
              <c:strCache>
                <c:ptCount val="1"/>
                <c:pt idx="0">
                  <c:v>Altre attività commerciali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distributiva'!$C$101:$G$101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Rete distributiva'!$C$104:$G$104</c:f>
              <c:numCache>
                <c:formatCode>#,##0</c:formatCode>
                <c:ptCount val="5"/>
                <c:pt idx="0">
                  <c:v>100</c:v>
                </c:pt>
                <c:pt idx="1">
                  <c:v>133.87096774193549</c:v>
                </c:pt>
                <c:pt idx="2">
                  <c:v>174.19354838709677</c:v>
                </c:pt>
                <c:pt idx="3">
                  <c:v>177.41935483870967</c:v>
                </c:pt>
                <c:pt idx="4">
                  <c:v>116.12903225806453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F4A-49D9-9A30-1107EC05C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797728"/>
        <c:axId val="276798712"/>
      </c:lineChart>
      <c:catAx>
        <c:axId val="2767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8712"/>
        <c:crosses val="autoZero"/>
        <c:auto val="1"/>
        <c:lblAlgn val="ctr"/>
        <c:lblOffset val="100"/>
        <c:noMultiLvlLbl val="0"/>
      </c:catAx>
      <c:valAx>
        <c:axId val="276798712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7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Rete distributiva'!$B$116</c:f>
              <c:strCache>
                <c:ptCount val="1"/>
                <c:pt idx="0">
                  <c:v>Ingrosso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distributiva'!$C$115:$G$115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Rete distributiva'!$C$116:$G$116</c:f>
              <c:numCache>
                <c:formatCode>#,##0</c:formatCode>
                <c:ptCount val="5"/>
                <c:pt idx="0">
                  <c:v>100</c:v>
                </c:pt>
                <c:pt idx="1">
                  <c:v>127.5462962962963</c:v>
                </c:pt>
                <c:pt idx="2">
                  <c:v>139.12037037037038</c:v>
                </c:pt>
                <c:pt idx="3">
                  <c:v>85.648148148148152</c:v>
                </c:pt>
                <c:pt idx="4">
                  <c:v>89.351851851851848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CDF-4D14-9F53-757F17463A1A}"/>
            </c:ext>
          </c:extLst>
        </c:ser>
        <c:ser>
          <c:idx val="1"/>
          <c:order val="1"/>
          <c:tx>
            <c:strRef>
              <c:f>'2. Rete distributiva'!$B$117</c:f>
              <c:strCache>
                <c:ptCount val="1"/>
                <c:pt idx="0">
                  <c:v>Dettaglio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distributiva'!$C$115:$G$115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Rete distributiva'!$C$117:$G$117</c:f>
              <c:numCache>
                <c:formatCode>#,##0</c:formatCode>
                <c:ptCount val="5"/>
                <c:pt idx="0">
                  <c:v>100</c:v>
                </c:pt>
                <c:pt idx="1">
                  <c:v>105.27182866556836</c:v>
                </c:pt>
                <c:pt idx="2">
                  <c:v>93.739703459637553</c:v>
                </c:pt>
                <c:pt idx="3">
                  <c:v>69.604612850082376</c:v>
                </c:pt>
                <c:pt idx="4">
                  <c:v>59.143327841845142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CDF-4D14-9F53-757F17463A1A}"/>
            </c:ext>
          </c:extLst>
        </c:ser>
        <c:ser>
          <c:idx val="2"/>
          <c:order val="2"/>
          <c:tx>
            <c:strRef>
              <c:f>'2. Rete distributiva'!$B$118</c:f>
              <c:strCache>
                <c:ptCount val="1"/>
                <c:pt idx="0">
                  <c:v>Altre attività commerciali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Rete distributiva'!$C$115:$G$115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Rete distributiva'!$C$118:$G$118</c:f>
              <c:numCache>
                <c:formatCode>#,##0</c:formatCode>
                <c:ptCount val="5"/>
                <c:pt idx="0">
                  <c:v>100</c:v>
                </c:pt>
                <c:pt idx="1">
                  <c:v>157.3170731707317</c:v>
                </c:pt>
                <c:pt idx="2">
                  <c:v>208.53658536585365</c:v>
                </c:pt>
                <c:pt idx="3">
                  <c:v>200</c:v>
                </c:pt>
                <c:pt idx="4">
                  <c:v>174.39024390243901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CDF-4D14-9F53-757F17463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306864"/>
        <c:axId val="307307192"/>
      </c:lineChart>
      <c:catAx>
        <c:axId val="30730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7192"/>
        <c:crosses val="autoZero"/>
        <c:auto val="1"/>
        <c:lblAlgn val="ctr"/>
        <c:lblOffset val="100"/>
        <c:noMultiLvlLbl val="0"/>
      </c:catAx>
      <c:valAx>
        <c:axId val="307307192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Macrosettori'!$B$92</c:f>
              <c:strCache>
                <c:ptCount val="1"/>
                <c:pt idx="0">
                  <c:v>Agricoltura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Macrosettori'!$C$91:$G$91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Macrosettori'!$C$92:$G$92</c:f>
              <c:numCache>
                <c:formatCode>#,##0</c:formatCode>
                <c:ptCount val="5"/>
                <c:pt idx="0">
                  <c:v>100</c:v>
                </c:pt>
                <c:pt idx="1">
                  <c:v>117.49555950266431</c:v>
                </c:pt>
                <c:pt idx="2">
                  <c:v>124.86678507992895</c:v>
                </c:pt>
                <c:pt idx="3">
                  <c:v>141.65186500888097</c:v>
                </c:pt>
                <c:pt idx="4">
                  <c:v>122.46891651865009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A6A-4384-94DF-4461FDF62153}"/>
            </c:ext>
          </c:extLst>
        </c:ser>
        <c:ser>
          <c:idx val="1"/>
          <c:order val="1"/>
          <c:tx>
            <c:strRef>
              <c:f>'1. Macrosettori'!$B$93</c:f>
              <c:strCache>
                <c:ptCount val="1"/>
                <c:pt idx="0">
                  <c:v>Industria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Macrosettori'!$C$91:$G$91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Macrosettori'!$C$93:$G$93</c:f>
              <c:numCache>
                <c:formatCode>#,##0</c:formatCode>
                <c:ptCount val="5"/>
                <c:pt idx="0">
                  <c:v>100</c:v>
                </c:pt>
                <c:pt idx="1">
                  <c:v>121.12537018756169</c:v>
                </c:pt>
                <c:pt idx="2">
                  <c:v>122.61434682461336</c:v>
                </c:pt>
                <c:pt idx="3">
                  <c:v>102.72293517604476</c:v>
                </c:pt>
                <c:pt idx="4">
                  <c:v>87.306679828891092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A6A-4384-94DF-4461FDF62153}"/>
            </c:ext>
          </c:extLst>
        </c:ser>
        <c:ser>
          <c:idx val="2"/>
          <c:order val="2"/>
          <c:tx>
            <c:strRef>
              <c:f>'1. Macrosettori'!$B$94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Macrosettori'!$C$91:$G$91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Macrosettori'!$C$94:$G$94</c:f>
              <c:numCache>
                <c:formatCode>#,##0</c:formatCode>
                <c:ptCount val="5"/>
                <c:pt idx="0">
                  <c:v>100</c:v>
                </c:pt>
                <c:pt idx="1">
                  <c:v>124.65957038741848</c:v>
                </c:pt>
                <c:pt idx="2">
                  <c:v>130.54276946682012</c:v>
                </c:pt>
                <c:pt idx="3">
                  <c:v>131.31472957422326</c:v>
                </c:pt>
                <c:pt idx="4">
                  <c:v>105.44207901802838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A6A-4384-94DF-4461FDF62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88520"/>
        <c:axId val="584287864"/>
      </c:lineChart>
      <c:catAx>
        <c:axId val="58428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7864"/>
        <c:crosses val="autoZero"/>
        <c:auto val="1"/>
        <c:lblAlgn val="ctr"/>
        <c:lblOffset val="100"/>
        <c:noMultiLvlLbl val="0"/>
      </c:catAx>
      <c:valAx>
        <c:axId val="584287864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852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3297087864016996"/>
          <c:y val="0.3192563429571304"/>
          <c:w val="0.52982543848685582"/>
          <c:h val="0.57949657334499849"/>
        </c:manualLayout>
      </c:layout>
      <c:pieChart>
        <c:varyColors val="1"/>
        <c:ser>
          <c:idx val="0"/>
          <c:order val="0"/>
          <c:tx>
            <c:strRef>
              <c:f>'2. Categorie Dettaglio'!$V$10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6B2-48BF-BB4F-6F01A6B07E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6B2-48BF-BB4F-6F01A6B07E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6B2-48BF-BB4F-6F01A6B07E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6B2-48BF-BB4F-6F01A6B07EA9}"/>
              </c:ext>
            </c:extLst>
          </c:dPt>
          <c:dLbls>
            <c:dLbl>
              <c:idx val="0"/>
              <c:layout>
                <c:manualLayout>
                  <c:x val="-2.6602334282682803E-2"/>
                  <c:y val="-6.04068241469817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B2-48BF-BB4F-6F01A6B07EA9}"/>
                </c:ext>
              </c:extLst>
            </c:dLbl>
            <c:dLbl>
              <c:idx val="1"/>
              <c:layout>
                <c:manualLayout>
                  <c:x val="-1.3459540961635114E-2"/>
                  <c:y val="-1.34124835958005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B2-48BF-BB4F-6F01A6B07EA9}"/>
                </c:ext>
              </c:extLst>
            </c:dLbl>
            <c:dLbl>
              <c:idx val="2"/>
              <c:layout>
                <c:manualLayout>
                  <c:x val="-1.3662590048584352E-2"/>
                  <c:y val="4.30515912073490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B2-48BF-BB4F-6F01A6B07EA9}"/>
                </c:ext>
              </c:extLst>
            </c:dLbl>
            <c:dLbl>
              <c:idx val="3"/>
              <c:layout>
                <c:manualLayout>
                  <c:x val="3.2612944658513433E-5"/>
                  <c:y val="7.744012467191505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B2-48BF-BB4F-6F01A6B07EA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Categorie Dettaglio'!$W$9:$Z$9</c:f>
              <c:strCache>
                <c:ptCount val="4"/>
                <c:pt idx="0">
                  <c:v>Alimentare</c:v>
                </c:pt>
                <c:pt idx="1">
                  <c:v>Moda-Fashion</c:v>
                </c:pt>
                <c:pt idx="2">
                  <c:v>Casa e arredo</c:v>
                </c:pt>
                <c:pt idx="3">
                  <c:v>Altre attività commerciali</c:v>
                </c:pt>
              </c:strCache>
            </c:strRef>
          </c:cat>
          <c:val>
            <c:numRef>
              <c:f>'2. Categorie Dettaglio'!$W$10:$Z$10</c:f>
              <c:numCache>
                <c:formatCode>#,##0</c:formatCode>
                <c:ptCount val="4"/>
                <c:pt idx="0">
                  <c:v>1978</c:v>
                </c:pt>
                <c:pt idx="1">
                  <c:v>599</c:v>
                </c:pt>
                <c:pt idx="2">
                  <c:v>320</c:v>
                </c:pt>
                <c:pt idx="3">
                  <c:v>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B2-48BF-BB4F-6F01A6B07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Categorie Dettaglio'!$B$47</c:f>
              <c:strCache>
                <c:ptCount val="1"/>
                <c:pt idx="0">
                  <c:v>Alimentare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Dettaglio'!$C$46:$G$46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Dettaglio'!$C$47:$G$47</c:f>
              <c:numCache>
                <c:formatCode>#,##0</c:formatCode>
                <c:ptCount val="5"/>
                <c:pt idx="0">
                  <c:v>100</c:v>
                </c:pt>
                <c:pt idx="1">
                  <c:v>125.33035169749948</c:v>
                </c:pt>
                <c:pt idx="2">
                  <c:v>82.663142915226672</c:v>
                </c:pt>
                <c:pt idx="3">
                  <c:v>51.705631225858916</c:v>
                </c:pt>
                <c:pt idx="4">
                  <c:v>46.997357186420004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0DE-499D-807E-6C399CB60545}"/>
            </c:ext>
          </c:extLst>
        </c:ser>
        <c:ser>
          <c:idx val="1"/>
          <c:order val="1"/>
          <c:tx>
            <c:strRef>
              <c:f>'2. Categorie Dettaglio'!$B$48</c:f>
              <c:strCache>
                <c:ptCount val="1"/>
                <c:pt idx="0">
                  <c:v>Moda-Fashion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Dettaglio'!$C$46:$G$46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Dettaglio'!$C$48:$G$48</c:f>
              <c:numCache>
                <c:formatCode>#,##0</c:formatCode>
                <c:ptCount val="5"/>
                <c:pt idx="0">
                  <c:v>100</c:v>
                </c:pt>
                <c:pt idx="1">
                  <c:v>108.01001251564455</c:v>
                </c:pt>
                <c:pt idx="2">
                  <c:v>90.863579474342927</c:v>
                </c:pt>
                <c:pt idx="3">
                  <c:v>86.039367391056999</c:v>
                </c:pt>
                <c:pt idx="4">
                  <c:v>42.780748663101605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0DE-499D-807E-6C399CB60545}"/>
            </c:ext>
          </c:extLst>
        </c:ser>
        <c:ser>
          <c:idx val="2"/>
          <c:order val="2"/>
          <c:tx>
            <c:strRef>
              <c:f>'2. Categorie Dettaglio'!$B$49</c:f>
              <c:strCache>
                <c:ptCount val="1"/>
                <c:pt idx="0">
                  <c:v>Casa e arredo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Dettaglio'!$C$46:$G$46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Dettaglio'!$C$49:$G$49</c:f>
              <c:numCache>
                <c:formatCode>#,##0</c:formatCode>
                <c:ptCount val="5"/>
                <c:pt idx="0">
                  <c:v>100</c:v>
                </c:pt>
                <c:pt idx="1">
                  <c:v>113.45600920069006</c:v>
                </c:pt>
                <c:pt idx="2">
                  <c:v>133.46751006325474</c:v>
                </c:pt>
                <c:pt idx="3">
                  <c:v>105.75043128234618</c:v>
                </c:pt>
                <c:pt idx="4">
                  <c:v>96.664749856239212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0DE-499D-807E-6C399CB60545}"/>
            </c:ext>
          </c:extLst>
        </c:ser>
        <c:ser>
          <c:idx val="3"/>
          <c:order val="3"/>
          <c:tx>
            <c:strRef>
              <c:f>'2. Categorie Dettaglio'!$B$50</c:f>
              <c:strCache>
                <c:ptCount val="1"/>
                <c:pt idx="0">
                  <c:v>Altre attività al dettaglio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Dettaglio'!$C$46:$G$46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Dettaglio'!$C$50:$G$50</c:f>
              <c:numCache>
                <c:formatCode>#,##0</c:formatCode>
                <c:ptCount val="5"/>
                <c:pt idx="0">
                  <c:v>100</c:v>
                </c:pt>
                <c:pt idx="1">
                  <c:v>128.7430683918669</c:v>
                </c:pt>
                <c:pt idx="2">
                  <c:v>124.12199630314234</c:v>
                </c:pt>
                <c:pt idx="3">
                  <c:v>111.47566235366607</c:v>
                </c:pt>
                <c:pt idx="4">
                  <c:v>75.446703635243367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0DE-499D-807E-6C399CB60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323512"/>
        <c:axId val="303325480"/>
      </c:lineChart>
      <c:catAx>
        <c:axId val="30332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5480"/>
        <c:crosses val="autoZero"/>
        <c:auto val="1"/>
        <c:lblAlgn val="ctr"/>
        <c:lblOffset val="100"/>
        <c:noMultiLvlLbl val="0"/>
      </c:catAx>
      <c:valAx>
        <c:axId val="303325480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351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Categorie Dettaglio'!$B$62</c:f>
              <c:strCache>
                <c:ptCount val="1"/>
                <c:pt idx="0">
                  <c:v>Alimentare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Dettaglio'!$C$61:$G$61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Dettaglio'!$C$62:$G$62</c:f>
              <c:numCache>
                <c:formatCode>#,##0</c:formatCode>
                <c:ptCount val="5"/>
                <c:pt idx="0">
                  <c:v>100</c:v>
                </c:pt>
                <c:pt idx="1">
                  <c:v>109.56421133821827</c:v>
                </c:pt>
                <c:pt idx="2">
                  <c:v>95.410721172387198</c:v>
                </c:pt>
                <c:pt idx="3">
                  <c:v>72.734284612418037</c:v>
                </c:pt>
                <c:pt idx="4">
                  <c:v>76.282298495950641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096-45D6-B84B-2A72F0BC4548}"/>
            </c:ext>
          </c:extLst>
        </c:ser>
        <c:ser>
          <c:idx val="1"/>
          <c:order val="1"/>
          <c:tx>
            <c:strRef>
              <c:f>'2. Categorie Dettaglio'!$B$63</c:f>
              <c:strCache>
                <c:ptCount val="1"/>
                <c:pt idx="0">
                  <c:v>Moda-Fashion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Dettaglio'!$C$61:$G$61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Dettaglio'!$C$63:$G$63</c:f>
              <c:numCache>
                <c:formatCode>#,##0</c:formatCode>
                <c:ptCount val="5"/>
                <c:pt idx="0">
                  <c:v>100</c:v>
                </c:pt>
                <c:pt idx="1">
                  <c:v>103.43398460627591</c:v>
                </c:pt>
                <c:pt idx="2">
                  <c:v>96.802841918294845</c:v>
                </c:pt>
                <c:pt idx="3">
                  <c:v>85.790408525754884</c:v>
                </c:pt>
                <c:pt idx="4">
                  <c:v>35.464772054470103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096-45D6-B84B-2A72F0BC4548}"/>
            </c:ext>
          </c:extLst>
        </c:ser>
        <c:ser>
          <c:idx val="2"/>
          <c:order val="2"/>
          <c:tx>
            <c:strRef>
              <c:f>'2. Categorie Dettaglio'!$B$64</c:f>
              <c:strCache>
                <c:ptCount val="1"/>
                <c:pt idx="0">
                  <c:v>Casa e arredo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Dettaglio'!$C$61:$G$61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Dettaglio'!$C$64:$G$64</c:f>
              <c:numCache>
                <c:formatCode>#,##0</c:formatCode>
                <c:ptCount val="5"/>
                <c:pt idx="0">
                  <c:v>100</c:v>
                </c:pt>
                <c:pt idx="1">
                  <c:v>121.69811320754718</c:v>
                </c:pt>
                <c:pt idx="2">
                  <c:v>155.03144654088049</c:v>
                </c:pt>
                <c:pt idx="3">
                  <c:v>112.8930817610063</c:v>
                </c:pt>
                <c:pt idx="4">
                  <c:v>100.62893081761007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096-45D6-B84B-2A72F0BC4548}"/>
            </c:ext>
          </c:extLst>
        </c:ser>
        <c:ser>
          <c:idx val="3"/>
          <c:order val="3"/>
          <c:tx>
            <c:strRef>
              <c:f>'2. Categorie Dettaglio'!$B$65</c:f>
              <c:strCache>
                <c:ptCount val="1"/>
                <c:pt idx="0">
                  <c:v>Altre attività al dettaglio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Dettaglio'!$C$61:$G$61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Dettaglio'!$C$65:$G$65</c:f>
              <c:numCache>
                <c:formatCode>#,##0</c:formatCode>
                <c:ptCount val="5"/>
                <c:pt idx="0">
                  <c:v>100</c:v>
                </c:pt>
                <c:pt idx="1">
                  <c:v>120.01811594202898</c:v>
                </c:pt>
                <c:pt idx="2">
                  <c:v>130.88768115942028</c:v>
                </c:pt>
                <c:pt idx="3">
                  <c:v>122.01086956521738</c:v>
                </c:pt>
                <c:pt idx="4">
                  <c:v>94.927536231884062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096-45D6-B84B-2A72F0BC4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24680"/>
        <c:axId val="509625336"/>
      </c:lineChart>
      <c:catAx>
        <c:axId val="50962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5336"/>
        <c:crosses val="autoZero"/>
        <c:auto val="1"/>
        <c:lblAlgn val="ctr"/>
        <c:lblOffset val="100"/>
        <c:noMultiLvlLbl val="0"/>
      </c:catAx>
      <c:valAx>
        <c:axId val="509625336"/>
        <c:scaling>
          <c:orientation val="minMax"/>
          <c:max val="16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4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Categorie Dettaglio'!$B$77</c:f>
              <c:strCache>
                <c:ptCount val="1"/>
                <c:pt idx="0">
                  <c:v>Alimentare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Dettaglio'!$C$76:$G$76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Dettaglio'!$C$77:$G$77</c:f>
              <c:numCache>
                <c:formatCode>#,##0</c:formatCode>
                <c:ptCount val="5"/>
                <c:pt idx="0">
                  <c:v>100</c:v>
                </c:pt>
                <c:pt idx="1">
                  <c:v>190.97222222222223</c:v>
                </c:pt>
                <c:pt idx="2">
                  <c:v>209.72222222222223</c:v>
                </c:pt>
                <c:pt idx="3">
                  <c:v>175.69444444444443</c:v>
                </c:pt>
                <c:pt idx="4">
                  <c:v>194.44444444444443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856-4A25-B2A2-2BCCDD27F1FE}"/>
            </c:ext>
          </c:extLst>
        </c:ser>
        <c:ser>
          <c:idx val="1"/>
          <c:order val="1"/>
          <c:tx>
            <c:strRef>
              <c:f>'2. Categorie Dettaglio'!$B$78</c:f>
              <c:strCache>
                <c:ptCount val="1"/>
                <c:pt idx="0">
                  <c:v>Moda-Fashion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Dettaglio'!$C$76:$G$76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Dettaglio'!$C$78:$G$78</c:f>
              <c:numCache>
                <c:formatCode>#,##0</c:formatCode>
                <c:ptCount val="5"/>
                <c:pt idx="0">
                  <c:v>100</c:v>
                </c:pt>
                <c:pt idx="1">
                  <c:v>146.96969696969697</c:v>
                </c:pt>
                <c:pt idx="2">
                  <c:v>156.06060606060606</c:v>
                </c:pt>
                <c:pt idx="3">
                  <c:v>125</c:v>
                </c:pt>
                <c:pt idx="4">
                  <c:v>73.484848484848484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856-4A25-B2A2-2BCCDD27F1FE}"/>
            </c:ext>
          </c:extLst>
        </c:ser>
        <c:ser>
          <c:idx val="2"/>
          <c:order val="2"/>
          <c:tx>
            <c:strRef>
              <c:f>'2. Categorie Dettaglio'!$B$79</c:f>
              <c:strCache>
                <c:ptCount val="1"/>
                <c:pt idx="0">
                  <c:v>Casa e arredo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Dettaglio'!$C$76:$G$76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Dettaglio'!$C$79:$G$79</c:f>
              <c:numCache>
                <c:formatCode>#,##0</c:formatCode>
                <c:ptCount val="5"/>
                <c:pt idx="0">
                  <c:v>100</c:v>
                </c:pt>
                <c:pt idx="1">
                  <c:v>101.36986301369863</c:v>
                </c:pt>
                <c:pt idx="2">
                  <c:v>126.02739726027397</c:v>
                </c:pt>
                <c:pt idx="3">
                  <c:v>95.890410958904098</c:v>
                </c:pt>
                <c:pt idx="4">
                  <c:v>98.630136986301366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856-4A25-B2A2-2BCCDD27F1FE}"/>
            </c:ext>
          </c:extLst>
        </c:ser>
        <c:ser>
          <c:idx val="3"/>
          <c:order val="3"/>
          <c:tx>
            <c:strRef>
              <c:f>'2. Categorie Dettaglio'!$B$80</c:f>
              <c:strCache>
                <c:ptCount val="1"/>
                <c:pt idx="0">
                  <c:v>Altre attività al dettaglio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Dettaglio'!$C$76:$G$76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Dettaglio'!$C$80:$G$80</c:f>
              <c:numCache>
                <c:formatCode>#,##0</c:formatCode>
                <c:ptCount val="5"/>
                <c:pt idx="0">
                  <c:v>100</c:v>
                </c:pt>
                <c:pt idx="1">
                  <c:v>106.4814814814815</c:v>
                </c:pt>
                <c:pt idx="2">
                  <c:v>129.16666666666669</c:v>
                </c:pt>
                <c:pt idx="3">
                  <c:v>114.81481481481481</c:v>
                </c:pt>
                <c:pt idx="4">
                  <c:v>76.851851851851848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856-4A25-B2A2-2BCCDD27F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98360"/>
        <c:axId val="584294752"/>
      </c:lineChart>
      <c:catAx>
        <c:axId val="58429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4752"/>
        <c:crosses val="autoZero"/>
        <c:auto val="1"/>
        <c:lblAlgn val="ctr"/>
        <c:lblOffset val="100"/>
        <c:noMultiLvlLbl val="0"/>
      </c:catAx>
      <c:valAx>
        <c:axId val="584294752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8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Categorie Dettaglio'!$B$92</c:f>
              <c:strCache>
                <c:ptCount val="1"/>
                <c:pt idx="0">
                  <c:v>Alimentare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Dettaglio'!$C$91:$G$91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Dettaglio'!$C$92:$G$92</c:f>
              <c:numCache>
                <c:formatCode>#,##0</c:formatCode>
                <c:ptCount val="5"/>
                <c:pt idx="0">
                  <c:v>100</c:v>
                </c:pt>
                <c:pt idx="1">
                  <c:v>94.456289978678043</c:v>
                </c:pt>
                <c:pt idx="2">
                  <c:v>80.810234541577827</c:v>
                </c:pt>
                <c:pt idx="3">
                  <c:v>59.843638948116563</c:v>
                </c:pt>
                <c:pt idx="4">
                  <c:v>60.270078180525942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1B7-47C2-AF24-3ABCD2F89F60}"/>
            </c:ext>
          </c:extLst>
        </c:ser>
        <c:ser>
          <c:idx val="1"/>
          <c:order val="1"/>
          <c:tx>
            <c:strRef>
              <c:f>'2. Categorie Dettaglio'!$B$93</c:f>
              <c:strCache>
                <c:ptCount val="1"/>
                <c:pt idx="0">
                  <c:v>Moda-Fashion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Dettaglio'!$C$91:$G$91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Dettaglio'!$C$93:$G$93</c:f>
              <c:numCache>
                <c:formatCode>#,##0</c:formatCode>
                <c:ptCount val="5"/>
                <c:pt idx="0">
                  <c:v>100</c:v>
                </c:pt>
                <c:pt idx="1">
                  <c:v>101.01419878296144</c:v>
                </c:pt>
                <c:pt idx="2">
                  <c:v>90.466531440162271</c:v>
                </c:pt>
                <c:pt idx="3">
                  <c:v>86.81541582150102</c:v>
                </c:pt>
                <c:pt idx="4">
                  <c:v>35.091277890466529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1B7-47C2-AF24-3ABCD2F89F60}"/>
            </c:ext>
          </c:extLst>
        </c:ser>
        <c:ser>
          <c:idx val="2"/>
          <c:order val="2"/>
          <c:tx>
            <c:strRef>
              <c:f>'2. Categorie Dettaglio'!$B$94</c:f>
              <c:strCache>
                <c:ptCount val="1"/>
                <c:pt idx="0">
                  <c:v>Casa e arredo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Dettaglio'!$C$91:$G$91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Dettaglio'!$C$94:$G$94</c:f>
              <c:numCache>
                <c:formatCode>#,##0</c:formatCode>
                <c:ptCount val="5"/>
                <c:pt idx="0">
                  <c:v>100</c:v>
                </c:pt>
                <c:pt idx="1">
                  <c:v>125.22522522522523</c:v>
                </c:pt>
                <c:pt idx="2">
                  <c:v>162.16216216216216</c:v>
                </c:pt>
                <c:pt idx="3">
                  <c:v>139.63963963963963</c:v>
                </c:pt>
                <c:pt idx="4">
                  <c:v>126.12612612612612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1B7-47C2-AF24-3ABCD2F89F60}"/>
            </c:ext>
          </c:extLst>
        </c:ser>
        <c:ser>
          <c:idx val="3"/>
          <c:order val="3"/>
          <c:tx>
            <c:strRef>
              <c:f>'2. Categorie Dettaglio'!$B$95</c:f>
              <c:strCache>
                <c:ptCount val="1"/>
                <c:pt idx="0">
                  <c:v>Altre attività al dettaglio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Dettaglio'!$C$91:$G$91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Dettaglio'!$C$95:$G$95</c:f>
              <c:numCache>
                <c:formatCode>#,##0</c:formatCode>
                <c:ptCount val="5"/>
                <c:pt idx="0">
                  <c:v>100</c:v>
                </c:pt>
                <c:pt idx="1">
                  <c:v>130.61224489795919</c:v>
                </c:pt>
                <c:pt idx="2">
                  <c:v>130.81632653061223</c:v>
                </c:pt>
                <c:pt idx="3">
                  <c:v>138.77551020408163</c:v>
                </c:pt>
                <c:pt idx="4">
                  <c:v>110.20408163265304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1B7-47C2-AF24-3ABCD2F89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88520"/>
        <c:axId val="584287864"/>
      </c:lineChart>
      <c:catAx>
        <c:axId val="58428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7864"/>
        <c:crosses val="autoZero"/>
        <c:auto val="1"/>
        <c:lblAlgn val="ctr"/>
        <c:lblOffset val="100"/>
        <c:noMultiLvlLbl val="0"/>
      </c:catAx>
      <c:valAx>
        <c:axId val="584287864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VERBANO CUSIO OSSOLA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Categorie Dettaglio'!$B$107</c:f>
              <c:strCache>
                <c:ptCount val="1"/>
                <c:pt idx="0">
                  <c:v>Alimentare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Dettaglio'!$C$106:$G$106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Dettaglio'!$C$107:$G$107</c:f>
              <c:numCache>
                <c:formatCode>#,##0</c:formatCode>
                <c:ptCount val="5"/>
                <c:pt idx="0">
                  <c:v>100</c:v>
                </c:pt>
                <c:pt idx="1">
                  <c:v>128.83895131086143</c:v>
                </c:pt>
                <c:pt idx="2">
                  <c:v>107.67790262172285</c:v>
                </c:pt>
                <c:pt idx="3">
                  <c:v>89.138576779026209</c:v>
                </c:pt>
                <c:pt idx="4">
                  <c:v>76.029962546816478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6EB-42F5-BF0A-0EE99AF20658}"/>
            </c:ext>
          </c:extLst>
        </c:ser>
        <c:ser>
          <c:idx val="1"/>
          <c:order val="1"/>
          <c:tx>
            <c:strRef>
              <c:f>'2. Categorie Dettaglio'!$B$108</c:f>
              <c:strCache>
                <c:ptCount val="1"/>
                <c:pt idx="0">
                  <c:v>Moda-Fashion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Dettaglio'!$C$106:$G$106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Dettaglio'!$C$108:$G$108</c:f>
              <c:numCache>
                <c:formatCode>#,##0</c:formatCode>
                <c:ptCount val="5"/>
                <c:pt idx="0">
                  <c:v>100</c:v>
                </c:pt>
                <c:pt idx="1">
                  <c:v>93.788819875776397</c:v>
                </c:pt>
                <c:pt idx="2">
                  <c:v>150.93167701863354</c:v>
                </c:pt>
                <c:pt idx="3">
                  <c:v>95.031055900621126</c:v>
                </c:pt>
                <c:pt idx="4">
                  <c:v>54.658385093167702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6EB-42F5-BF0A-0EE99AF20658}"/>
            </c:ext>
          </c:extLst>
        </c:ser>
        <c:ser>
          <c:idx val="2"/>
          <c:order val="2"/>
          <c:tx>
            <c:strRef>
              <c:f>'2. Categorie Dettaglio'!$B$109</c:f>
              <c:strCache>
                <c:ptCount val="1"/>
                <c:pt idx="0">
                  <c:v>Casa e arredo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Dettaglio'!$C$106:$G$106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Dettaglio'!$C$109:$G$109</c:f>
              <c:numCache>
                <c:formatCode>#,##0</c:formatCode>
                <c:ptCount val="5"/>
                <c:pt idx="0">
                  <c:v>100</c:v>
                </c:pt>
                <c:pt idx="1">
                  <c:v>159.52380952380955</c:v>
                </c:pt>
                <c:pt idx="2">
                  <c:v>195.23809523809524</c:v>
                </c:pt>
                <c:pt idx="3">
                  <c:v>171.42857142857142</c:v>
                </c:pt>
                <c:pt idx="4">
                  <c:v>145.23809523809524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6EB-42F5-BF0A-0EE99AF20658}"/>
            </c:ext>
          </c:extLst>
        </c:ser>
        <c:ser>
          <c:idx val="3"/>
          <c:order val="3"/>
          <c:tx>
            <c:strRef>
              <c:f>'2. Categorie Dettaglio'!$B$110</c:f>
              <c:strCache>
                <c:ptCount val="1"/>
                <c:pt idx="0">
                  <c:v>Altre attività al dettaglio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Dettaglio'!$C$106:$G$106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Dettaglio'!$C$110:$G$110</c:f>
              <c:numCache>
                <c:formatCode>#,##0</c:formatCode>
                <c:ptCount val="5"/>
                <c:pt idx="0">
                  <c:v>100</c:v>
                </c:pt>
                <c:pt idx="1">
                  <c:v>123.1958762886598</c:v>
                </c:pt>
                <c:pt idx="2">
                  <c:v>144.32989690721649</c:v>
                </c:pt>
                <c:pt idx="3">
                  <c:v>116.49484536082475</c:v>
                </c:pt>
                <c:pt idx="4">
                  <c:v>94.329896907216494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6EB-42F5-BF0A-0EE99AF20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797728"/>
        <c:axId val="276798712"/>
      </c:lineChart>
      <c:catAx>
        <c:axId val="2767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8712"/>
        <c:crosses val="autoZero"/>
        <c:auto val="1"/>
        <c:lblAlgn val="ctr"/>
        <c:lblOffset val="100"/>
        <c:noMultiLvlLbl val="0"/>
      </c:catAx>
      <c:valAx>
        <c:axId val="276798712"/>
        <c:scaling>
          <c:orientation val="minMax"/>
          <c:max val="20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7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Categorie Dettaglio'!$B$122</c:f>
              <c:strCache>
                <c:ptCount val="1"/>
                <c:pt idx="0">
                  <c:v>Alimentare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Dettaglio'!$C$121:$G$121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Dettaglio'!$C$122:$G$122</c:f>
              <c:numCache>
                <c:formatCode>#,##0</c:formatCode>
                <c:ptCount val="5"/>
                <c:pt idx="0">
                  <c:v>100</c:v>
                </c:pt>
                <c:pt idx="1">
                  <c:v>108.0708661417323</c:v>
                </c:pt>
                <c:pt idx="2">
                  <c:v>90.551181102362193</c:v>
                </c:pt>
                <c:pt idx="3">
                  <c:v>62.00787401574803</c:v>
                </c:pt>
                <c:pt idx="4">
                  <c:v>87.4015748031496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169-4590-9A2F-33C02E65481D}"/>
            </c:ext>
          </c:extLst>
        </c:ser>
        <c:ser>
          <c:idx val="1"/>
          <c:order val="1"/>
          <c:tx>
            <c:strRef>
              <c:f>'2. Categorie Dettaglio'!$B$123</c:f>
              <c:strCache>
                <c:ptCount val="1"/>
                <c:pt idx="0">
                  <c:v>Moda-Fashion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Dettaglio'!$C$121:$G$121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Dettaglio'!$C$123:$G$123</c:f>
              <c:numCache>
                <c:formatCode>#,##0</c:formatCode>
                <c:ptCount val="5"/>
                <c:pt idx="0">
                  <c:v>100</c:v>
                </c:pt>
                <c:pt idx="1">
                  <c:v>99.024390243902445</c:v>
                </c:pt>
                <c:pt idx="2">
                  <c:v>71.707317073170728</c:v>
                </c:pt>
                <c:pt idx="3">
                  <c:v>67.073170731707322</c:v>
                </c:pt>
                <c:pt idx="4">
                  <c:v>16.585365853658537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169-4590-9A2F-33C02E65481D}"/>
            </c:ext>
          </c:extLst>
        </c:ser>
        <c:ser>
          <c:idx val="2"/>
          <c:order val="2"/>
          <c:tx>
            <c:strRef>
              <c:f>'2. Categorie Dettaglio'!$B$124</c:f>
              <c:strCache>
                <c:ptCount val="1"/>
                <c:pt idx="0">
                  <c:v>Casa e arredo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Dettaglio'!$C$121:$G$121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Dettaglio'!$C$124:$G$124</c:f>
              <c:numCache>
                <c:formatCode>#,##0</c:formatCode>
                <c:ptCount val="5"/>
                <c:pt idx="0">
                  <c:v>100</c:v>
                </c:pt>
                <c:pt idx="1">
                  <c:v>116.30434782608697</c:v>
                </c:pt>
                <c:pt idx="2">
                  <c:v>151.08695652173913</c:v>
                </c:pt>
                <c:pt idx="3">
                  <c:v>67.391304347826093</c:v>
                </c:pt>
                <c:pt idx="4">
                  <c:v>51.086956521739133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169-4590-9A2F-33C02E65481D}"/>
            </c:ext>
          </c:extLst>
        </c:ser>
        <c:ser>
          <c:idx val="3"/>
          <c:order val="3"/>
          <c:tx>
            <c:strRef>
              <c:f>'2. Categorie Dettaglio'!$B$125</c:f>
              <c:strCache>
                <c:ptCount val="1"/>
                <c:pt idx="0">
                  <c:v>Altre attività al dettaglio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Categorie Dettaglio'!$C$121:$G$121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Categorie Dettaglio'!$C$125:$G$125</c:f>
              <c:numCache>
                <c:formatCode>#,##0</c:formatCode>
                <c:ptCount val="5"/>
                <c:pt idx="0">
                  <c:v>100</c:v>
                </c:pt>
                <c:pt idx="1">
                  <c:v>105.88235294117648</c:v>
                </c:pt>
                <c:pt idx="2">
                  <c:v>120.09803921568627</c:v>
                </c:pt>
                <c:pt idx="3">
                  <c:v>94.607843137254903</c:v>
                </c:pt>
                <c:pt idx="4">
                  <c:v>77.941176470588232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169-4590-9A2F-33C02E654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306864"/>
        <c:axId val="307307192"/>
      </c:lineChart>
      <c:catAx>
        <c:axId val="30730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7192"/>
        <c:crosses val="autoZero"/>
        <c:auto val="1"/>
        <c:lblAlgn val="ctr"/>
        <c:lblOffset val="100"/>
        <c:noMultiLvlLbl val="0"/>
      </c:catAx>
      <c:valAx>
        <c:axId val="3073071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'2. Sesso, nazionalità, età'!$AD$4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78-4692-B22F-61B947977F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78-4692-B22F-61B947977FF1}"/>
              </c:ext>
            </c:extLst>
          </c:dPt>
          <c:dLbls>
            <c:dLbl>
              <c:idx val="0"/>
              <c:layout>
                <c:manualLayout>
                  <c:x val="-1.3356660968074526E-2"/>
                  <c:y val="-7.149865998443440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8-4692-B22F-61B947977FF1}"/>
                </c:ext>
              </c:extLst>
            </c:dLbl>
            <c:dLbl>
              <c:idx val="1"/>
              <c:layout>
                <c:manualLayout>
                  <c:x val="-1.9997496146836736E-3"/>
                  <c:y val="4.942183029452641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8-4692-B22F-61B947977F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Sesso, nazionalità, età'!$AE$3:$AF$3</c:f>
              <c:strCache>
                <c:ptCount val="2"/>
                <c:pt idx="0">
                  <c:v>Maschi</c:v>
                </c:pt>
                <c:pt idx="1">
                  <c:v>Femmine</c:v>
                </c:pt>
              </c:strCache>
            </c:strRef>
          </c:cat>
          <c:val>
            <c:numRef>
              <c:f>'2. Sesso, nazionalità, età'!$AE$4:$AF$4</c:f>
              <c:numCache>
                <c:formatCode>#,##0</c:formatCode>
                <c:ptCount val="2"/>
                <c:pt idx="0">
                  <c:v>2876</c:v>
                </c:pt>
                <c:pt idx="1">
                  <c:v>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78-4692-B22F-61B947977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NAZIONALITÀ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'2. Sesso, nazionalità, età'!$AD$9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ACC-429B-B240-50F2FC3E8C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ACC-429B-B240-50F2FC3E8CFA}"/>
              </c:ext>
            </c:extLst>
          </c:dPt>
          <c:dLbls>
            <c:dLbl>
              <c:idx val="0"/>
              <c:layout>
                <c:manualLayout>
                  <c:x val="-4.8758488522268051E-3"/>
                  <c:y val="-3.86550942165982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CC-429B-B240-50F2FC3E8CFA}"/>
                </c:ext>
              </c:extLst>
            </c:dLbl>
            <c:dLbl>
              <c:idx val="1"/>
              <c:layout>
                <c:manualLayout>
                  <c:x val="-2.5390576177977849E-2"/>
                  <c:y val="-5.161363870026747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CC-429B-B240-50F2FC3E8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Sesso, nazionalità, età'!$AE$8:$AF$8</c:f>
              <c:strCache>
                <c:ptCount val="2"/>
                <c:pt idx="0">
                  <c:v>Italiani</c:v>
                </c:pt>
                <c:pt idx="1">
                  <c:v>Stranieri</c:v>
                </c:pt>
              </c:strCache>
            </c:strRef>
          </c:cat>
          <c:val>
            <c:numRef>
              <c:f>'2. Sesso, nazionalità, età'!$AE$9:$AF$9</c:f>
              <c:numCache>
                <c:formatCode>#,##0</c:formatCode>
                <c:ptCount val="2"/>
                <c:pt idx="0">
                  <c:v>5321</c:v>
                </c:pt>
                <c:pt idx="1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CC-429B-B240-50F2FC3E8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7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ETÀ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'2. Sesso, nazionalità, età'!$AD$17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F51-4F34-9B03-2932699DE11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F51-4F34-9B03-2932699DE1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F51-4F34-9B03-2932699DE111}"/>
              </c:ext>
            </c:extLst>
          </c:dPt>
          <c:dLbls>
            <c:dLbl>
              <c:idx val="0"/>
              <c:layout>
                <c:manualLayout>
                  <c:x val="1.6086002625437815E-2"/>
                  <c:y val="-3.60541987074391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857146713804787"/>
                      <c:h val="0.128484848484848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F51-4F34-9B03-2932699DE111}"/>
                </c:ext>
              </c:extLst>
            </c:dLbl>
            <c:dLbl>
              <c:idx val="1"/>
              <c:layout>
                <c:manualLayout>
                  <c:x val="-4.2804695859075311E-3"/>
                  <c:y val="2.007594588591131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51-4F34-9B03-2932699DE1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Sesso, nazionalità, età'!$AE$16:$AG$16</c:f>
              <c:strCache>
                <c:ptCount val="3"/>
                <c:pt idx="0">
                  <c:v>Giovani</c:v>
                </c:pt>
                <c:pt idx="1">
                  <c:v>Adulti</c:v>
                </c:pt>
                <c:pt idx="2">
                  <c:v>Senior</c:v>
                </c:pt>
              </c:strCache>
            </c:strRef>
          </c:cat>
          <c:val>
            <c:numRef>
              <c:f>'2. Sesso, nazionalità, età'!$AE$17:$AG$17</c:f>
              <c:numCache>
                <c:formatCode>#,##0</c:formatCode>
                <c:ptCount val="3"/>
                <c:pt idx="0">
                  <c:v>3573</c:v>
                </c:pt>
                <c:pt idx="1">
                  <c:v>2348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51-4F34-9B03-2932699DE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35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VERBANO CUSIO OSSOLA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Macrosettori'!$B$107</c:f>
              <c:strCache>
                <c:ptCount val="1"/>
                <c:pt idx="0">
                  <c:v>Agricoltura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Macrosettori'!$C$106:$G$106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Macrosettori'!$C$107:$G$107</c:f>
              <c:numCache>
                <c:formatCode>#,##0</c:formatCode>
                <c:ptCount val="5"/>
                <c:pt idx="0">
                  <c:v>100</c:v>
                </c:pt>
                <c:pt idx="1">
                  <c:v>103.78787878787878</c:v>
                </c:pt>
                <c:pt idx="2">
                  <c:v>115.4040404040404</c:v>
                </c:pt>
                <c:pt idx="3">
                  <c:v>118.93939393939394</c:v>
                </c:pt>
                <c:pt idx="4">
                  <c:v>115.4040404040404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7C-4F52-95B3-518F2A4D25C3}"/>
            </c:ext>
          </c:extLst>
        </c:ser>
        <c:ser>
          <c:idx val="1"/>
          <c:order val="1"/>
          <c:tx>
            <c:strRef>
              <c:f>'1. Macrosettori'!$B$108</c:f>
              <c:strCache>
                <c:ptCount val="1"/>
                <c:pt idx="0">
                  <c:v>Industria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Macrosettori'!$C$106:$G$106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Macrosettori'!$C$108:$G$108</c:f>
              <c:numCache>
                <c:formatCode>#,##0</c:formatCode>
                <c:ptCount val="5"/>
                <c:pt idx="0">
                  <c:v>100</c:v>
                </c:pt>
                <c:pt idx="1">
                  <c:v>116.37094074322063</c:v>
                </c:pt>
                <c:pt idx="2">
                  <c:v>119.68530297957818</c:v>
                </c:pt>
                <c:pt idx="3">
                  <c:v>95.748242383662543</c:v>
                </c:pt>
                <c:pt idx="4">
                  <c:v>74.389019082691661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7C-4F52-95B3-518F2A4D25C3}"/>
            </c:ext>
          </c:extLst>
        </c:ser>
        <c:ser>
          <c:idx val="2"/>
          <c:order val="2"/>
          <c:tx>
            <c:strRef>
              <c:f>'1. Macrosettori'!$B$109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Macrosettori'!$C$106:$G$106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Macrosettori'!$C$109:$G$109</c:f>
              <c:numCache>
                <c:formatCode>#,##0</c:formatCode>
                <c:ptCount val="5"/>
                <c:pt idx="0">
                  <c:v>100</c:v>
                </c:pt>
                <c:pt idx="1">
                  <c:v>129.6250442164839</c:v>
                </c:pt>
                <c:pt idx="2">
                  <c:v>137.87584011319422</c:v>
                </c:pt>
                <c:pt idx="3">
                  <c:v>138.3622214361514</c:v>
                </c:pt>
                <c:pt idx="4">
                  <c:v>102.22851078882206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F7C-4F52-95B3-518F2A4D2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797728"/>
        <c:axId val="276798712"/>
      </c:lineChart>
      <c:catAx>
        <c:axId val="2767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8712"/>
        <c:crosses val="autoZero"/>
        <c:auto val="1"/>
        <c:lblAlgn val="ctr"/>
        <c:lblOffset val="100"/>
        <c:noMultiLvlLbl val="0"/>
      </c:catAx>
      <c:valAx>
        <c:axId val="276798712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772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età'!$B$78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età'!$C$78:$G$78</c:f>
              <c:numCache>
                <c:formatCode>#,##0</c:formatCode>
                <c:ptCount val="5"/>
                <c:pt idx="0">
                  <c:v>100</c:v>
                </c:pt>
                <c:pt idx="1">
                  <c:v>121.32042013367889</c:v>
                </c:pt>
                <c:pt idx="2">
                  <c:v>107.7797481016687</c:v>
                </c:pt>
                <c:pt idx="3">
                  <c:v>91.729186559359803</c:v>
                </c:pt>
                <c:pt idx="4">
                  <c:v>72.28663665711818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D0C-41C7-B386-D7F1AC3DDB98}"/>
            </c:ext>
          </c:extLst>
        </c:ser>
        <c:ser>
          <c:idx val="1"/>
          <c:order val="1"/>
          <c:tx>
            <c:strRef>
              <c:f>'2. Sesso, nazionalità, età'!$B$79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età'!$C$79:$G$79</c:f>
              <c:numCache>
                <c:formatCode>#,##0</c:formatCode>
                <c:ptCount val="5"/>
                <c:pt idx="0">
                  <c:v>100</c:v>
                </c:pt>
                <c:pt idx="1">
                  <c:v>124.09248055315472</c:v>
                </c:pt>
                <c:pt idx="2">
                  <c:v>97.77750339548092</c:v>
                </c:pt>
                <c:pt idx="3">
                  <c:v>78.744289418446726</c:v>
                </c:pt>
                <c:pt idx="4">
                  <c:v>57.2539819730831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D0C-41C7-B386-D7F1AC3DD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età'!$B$81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età'!$C$81:$G$81</c:f>
              <c:numCache>
                <c:formatCode>#,##0</c:formatCode>
                <c:ptCount val="5"/>
                <c:pt idx="0">
                  <c:v>100</c:v>
                </c:pt>
                <c:pt idx="1">
                  <c:v>122.2989570329803</c:v>
                </c:pt>
                <c:pt idx="2">
                  <c:v>99.345628800386592</c:v>
                </c:pt>
                <c:pt idx="3">
                  <c:v>80.840011275319128</c:v>
                </c:pt>
                <c:pt idx="4">
                  <c:v>60.649136230016509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BA8-4553-BA61-24DFE89BBB11}"/>
            </c:ext>
          </c:extLst>
        </c:ser>
        <c:ser>
          <c:idx val="1"/>
          <c:order val="1"/>
          <c:tx>
            <c:strRef>
              <c:f>'2. Sesso, nazionalità, età'!$B$82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età'!$C$82:$G$82</c:f>
              <c:numCache>
                <c:formatCode>#,##0</c:formatCode>
                <c:ptCount val="5"/>
                <c:pt idx="0">
                  <c:v>100</c:v>
                </c:pt>
                <c:pt idx="1">
                  <c:v>130.04446326487403</c:v>
                </c:pt>
                <c:pt idx="2">
                  <c:v>127.86364598771966</c:v>
                </c:pt>
                <c:pt idx="3">
                  <c:v>117.17128943468134</c:v>
                </c:pt>
                <c:pt idx="4">
                  <c:v>91.55197967393606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BA8-4553-BA61-24DFE89BB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4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età'!$B$84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età'!$C$84:$G$84</c:f>
              <c:numCache>
                <c:formatCode>#,##0</c:formatCode>
                <c:ptCount val="5"/>
                <c:pt idx="0">
                  <c:v>100</c:v>
                </c:pt>
                <c:pt idx="1">
                  <c:v>123.02055173761521</c:v>
                </c:pt>
                <c:pt idx="2">
                  <c:v>104.3318242517018</c:v>
                </c:pt>
                <c:pt idx="3">
                  <c:v>91.144187864378083</c:v>
                </c:pt>
                <c:pt idx="4">
                  <c:v>67.804449076637468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9E-4933-961C-0FB38615C4D5}"/>
            </c:ext>
          </c:extLst>
        </c:ser>
        <c:ser>
          <c:idx val="1"/>
          <c:order val="1"/>
          <c:tx>
            <c:strRef>
              <c:f>'2. Sesso, nazionalità, età'!$B$85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età'!$C$85:$G$85</c:f>
              <c:numCache>
                <c:formatCode>#,##0</c:formatCode>
                <c:ptCount val="5"/>
                <c:pt idx="0">
                  <c:v>100</c:v>
                </c:pt>
                <c:pt idx="1">
                  <c:v>122.63476113429277</c:v>
                </c:pt>
                <c:pt idx="2">
                  <c:v>98.041386357830191</c:v>
                </c:pt>
                <c:pt idx="3">
                  <c:v>73.967469982117009</c:v>
                </c:pt>
                <c:pt idx="4">
                  <c:v>56.757217065485818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F9E-4933-961C-0FB38615C4D5}"/>
            </c:ext>
          </c:extLst>
        </c:ser>
        <c:ser>
          <c:idx val="2"/>
          <c:order val="2"/>
          <c:tx>
            <c:strRef>
              <c:f>'2. Sesso, nazionalità, età'!$B$86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età'!$C$86:$G$86</c:f>
              <c:numCache>
                <c:formatCode>#,##0</c:formatCode>
                <c:ptCount val="5"/>
                <c:pt idx="0">
                  <c:v>100</c:v>
                </c:pt>
                <c:pt idx="1">
                  <c:v>155</c:v>
                </c:pt>
                <c:pt idx="2">
                  <c:v>160.5</c:v>
                </c:pt>
                <c:pt idx="3">
                  <c:v>164</c:v>
                </c:pt>
                <c:pt idx="4">
                  <c:v>149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F9E-4933-961C-0FB38615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18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età'!$B$101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età'!$C$101:$G$101</c:f>
              <c:numCache>
                <c:formatCode>#,##0</c:formatCode>
                <c:ptCount val="5"/>
                <c:pt idx="0">
                  <c:v>100</c:v>
                </c:pt>
                <c:pt idx="1">
                  <c:v>119.6774193548387</c:v>
                </c:pt>
                <c:pt idx="2">
                  <c:v>126.25806451612904</c:v>
                </c:pt>
                <c:pt idx="3">
                  <c:v>117.61290322580645</c:v>
                </c:pt>
                <c:pt idx="4">
                  <c:v>92.774193548387103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5B8-4460-BFDF-9EFEA090E4E9}"/>
            </c:ext>
          </c:extLst>
        </c:ser>
        <c:ser>
          <c:idx val="1"/>
          <c:order val="1"/>
          <c:tx>
            <c:strRef>
              <c:f>'2. Sesso, nazionalità, età'!$B$102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età'!$C$102:$G$102</c:f>
              <c:numCache>
                <c:formatCode>#,##0</c:formatCode>
                <c:ptCount val="5"/>
                <c:pt idx="0">
                  <c:v>100</c:v>
                </c:pt>
                <c:pt idx="1">
                  <c:v>112.16942592990755</c:v>
                </c:pt>
                <c:pt idx="2">
                  <c:v>107.86927542463987</c:v>
                </c:pt>
                <c:pt idx="3">
                  <c:v>89.636637282304875</c:v>
                </c:pt>
                <c:pt idx="4">
                  <c:v>66.695334336701791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5B8-4460-BFDF-9EFEA090E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età'!$B$104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età'!$C$104:$G$104</c:f>
              <c:numCache>
                <c:formatCode>#,##0</c:formatCode>
                <c:ptCount val="5"/>
                <c:pt idx="0">
                  <c:v>100</c:v>
                </c:pt>
                <c:pt idx="1">
                  <c:v>115.89858523602746</c:v>
                </c:pt>
                <c:pt idx="2">
                  <c:v>113.41924639305225</c:v>
                </c:pt>
                <c:pt idx="3">
                  <c:v>98.108978848578232</c:v>
                </c:pt>
                <c:pt idx="4">
                  <c:v>74.534248494186855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6EF-4449-918B-C3A9623B436C}"/>
            </c:ext>
          </c:extLst>
        </c:ser>
        <c:ser>
          <c:idx val="1"/>
          <c:order val="1"/>
          <c:tx>
            <c:strRef>
              <c:f>'2. Sesso, nazionalità, età'!$B$105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età'!$C$105:$G$105</c:f>
              <c:numCache>
                <c:formatCode>#,##0</c:formatCode>
                <c:ptCount val="5"/>
                <c:pt idx="0">
                  <c:v>100</c:v>
                </c:pt>
                <c:pt idx="1">
                  <c:v>106.69934640522875</c:v>
                </c:pt>
                <c:pt idx="2">
                  <c:v>136.27450980392157</c:v>
                </c:pt>
                <c:pt idx="3">
                  <c:v>132.51633986928104</c:v>
                </c:pt>
                <c:pt idx="4">
                  <c:v>107.35294117647058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6EF-4449-918B-C3A9623B4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140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età'!$B$107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età'!$C$107:$G$107</c:f>
              <c:numCache>
                <c:formatCode>#,##0</c:formatCode>
                <c:ptCount val="5"/>
                <c:pt idx="0">
                  <c:v>100</c:v>
                </c:pt>
                <c:pt idx="1">
                  <c:v>112.66790659227112</c:v>
                </c:pt>
                <c:pt idx="2">
                  <c:v>110.39470965075428</c:v>
                </c:pt>
                <c:pt idx="3">
                  <c:v>97.850795618929538</c:v>
                </c:pt>
                <c:pt idx="4">
                  <c:v>73.837569745815244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DD4-4E06-B2DD-970BFF1E3B1A}"/>
            </c:ext>
          </c:extLst>
        </c:ser>
        <c:ser>
          <c:idx val="1"/>
          <c:order val="1"/>
          <c:tx>
            <c:strRef>
              <c:f>'2. Sesso, nazionalità, età'!$B$108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età'!$C$108:$G$108</c:f>
              <c:numCache>
                <c:formatCode>#,##0</c:formatCode>
                <c:ptCount val="5"/>
                <c:pt idx="0">
                  <c:v>100</c:v>
                </c:pt>
                <c:pt idx="1">
                  <c:v>117.5147109726549</c:v>
                </c:pt>
                <c:pt idx="2">
                  <c:v>121.73762547594322</c:v>
                </c:pt>
                <c:pt idx="3">
                  <c:v>103.98061613014885</c:v>
                </c:pt>
                <c:pt idx="4">
                  <c:v>81.273797161647636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DD4-4E06-B2DD-970BFF1E3B1A}"/>
            </c:ext>
          </c:extLst>
        </c:ser>
        <c:ser>
          <c:idx val="2"/>
          <c:order val="2"/>
          <c:tx>
            <c:strRef>
              <c:f>'2. Sesso, nazionalità, età'!$B$109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età'!$C$109:$G$109</c:f>
              <c:numCache>
                <c:formatCode>#,##0</c:formatCode>
                <c:ptCount val="5"/>
                <c:pt idx="0">
                  <c:v>100</c:v>
                </c:pt>
                <c:pt idx="1">
                  <c:v>347.82608695652175</c:v>
                </c:pt>
                <c:pt idx="2">
                  <c:v>313.04347826086956</c:v>
                </c:pt>
                <c:pt idx="3">
                  <c:v>330.43478260869563</c:v>
                </c:pt>
                <c:pt idx="4">
                  <c:v>247.82608695652172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DD4-4E06-B2DD-970BFF1E3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40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età'!$B$147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età'!$C$147:$G$147</c:f>
              <c:numCache>
                <c:formatCode>#,##0</c:formatCode>
                <c:ptCount val="5"/>
                <c:pt idx="0">
                  <c:v>100</c:v>
                </c:pt>
                <c:pt idx="1">
                  <c:v>111.59047005795234</c:v>
                </c:pt>
                <c:pt idx="2">
                  <c:v>113.00708306503542</c:v>
                </c:pt>
                <c:pt idx="3">
                  <c:v>115.32517707662589</c:v>
                </c:pt>
                <c:pt idx="4">
                  <c:v>83.322601416613011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7F-4F46-B6C6-B86D6D099F98}"/>
            </c:ext>
          </c:extLst>
        </c:ser>
        <c:ser>
          <c:idx val="1"/>
          <c:order val="1"/>
          <c:tx>
            <c:strRef>
              <c:f>'2. Sesso, nazionalità, età'!$B$148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età'!$C$148:$G$148</c:f>
              <c:numCache>
                <c:formatCode>#,##0</c:formatCode>
                <c:ptCount val="5"/>
                <c:pt idx="0">
                  <c:v>100</c:v>
                </c:pt>
                <c:pt idx="1">
                  <c:v>105.46147332768841</c:v>
                </c:pt>
                <c:pt idx="2">
                  <c:v>96.35901778154107</c:v>
                </c:pt>
                <c:pt idx="3">
                  <c:v>89.331075359864514</c:v>
                </c:pt>
                <c:pt idx="4">
                  <c:v>61.981371718882308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97F-4F46-B6C6-B86D6D099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età'!$B$150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età'!$C$150:$G$150</c:f>
              <c:numCache>
                <c:formatCode>#,##0</c:formatCode>
                <c:ptCount val="5"/>
                <c:pt idx="0">
                  <c:v>100</c:v>
                </c:pt>
                <c:pt idx="1">
                  <c:v>108.39887640449439</c:v>
                </c:pt>
                <c:pt idx="2">
                  <c:v>100.14044943820224</c:v>
                </c:pt>
                <c:pt idx="3">
                  <c:v>94.662921348314612</c:v>
                </c:pt>
                <c:pt idx="4">
                  <c:v>67.134831460674164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17B-4199-AF3E-AD74D3D7DF04}"/>
            </c:ext>
          </c:extLst>
        </c:ser>
        <c:ser>
          <c:idx val="1"/>
          <c:order val="1"/>
          <c:tx>
            <c:strRef>
              <c:f>'2. Sesso, nazionalità, età'!$B$151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età'!$C$151:$G$151</c:f>
              <c:numCache>
                <c:formatCode>#,##0</c:formatCode>
                <c:ptCount val="5"/>
                <c:pt idx="0">
                  <c:v>100</c:v>
                </c:pt>
                <c:pt idx="1">
                  <c:v>102.8169014084507</c:v>
                </c:pt>
                <c:pt idx="2">
                  <c:v>131.26760563380282</c:v>
                </c:pt>
                <c:pt idx="3">
                  <c:v>149.57746478873239</c:v>
                </c:pt>
                <c:pt idx="4">
                  <c:v>103.66197183098591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17B-4199-AF3E-AD74D3D7D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età'!$B$153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età'!$C$153:$G$153</c:f>
              <c:numCache>
                <c:formatCode>#,##0</c:formatCode>
                <c:ptCount val="5"/>
                <c:pt idx="0">
                  <c:v>100</c:v>
                </c:pt>
                <c:pt idx="1">
                  <c:v>106.94828266877221</c:v>
                </c:pt>
                <c:pt idx="2">
                  <c:v>99.407816818002374</c:v>
                </c:pt>
                <c:pt idx="3">
                  <c:v>97.749703908409003</c:v>
                </c:pt>
                <c:pt idx="4">
                  <c:v>65.613896565337555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F0-42A8-9C13-AC87176A2C07}"/>
            </c:ext>
          </c:extLst>
        </c:ser>
        <c:ser>
          <c:idx val="1"/>
          <c:order val="1"/>
          <c:tx>
            <c:strRef>
              <c:f>'2. Sesso, nazionalità, età'!$B$154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età'!$C$154:$G$154</c:f>
              <c:numCache>
                <c:formatCode>#,##0</c:formatCode>
                <c:ptCount val="5"/>
                <c:pt idx="0">
                  <c:v>100</c:v>
                </c:pt>
                <c:pt idx="1">
                  <c:v>107.49636098981077</c:v>
                </c:pt>
                <c:pt idx="2">
                  <c:v>107.42358078602621</c:v>
                </c:pt>
                <c:pt idx="3">
                  <c:v>100.58224163027656</c:v>
                </c:pt>
                <c:pt idx="4">
                  <c:v>78.238719068413388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0F0-42A8-9C13-AC87176A2C07}"/>
            </c:ext>
          </c:extLst>
        </c:ser>
        <c:ser>
          <c:idx val="2"/>
          <c:order val="2"/>
          <c:tx>
            <c:strRef>
              <c:f>'2. Sesso, nazionalità, età'!$B$155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età'!$C$155:$G$155</c:f>
              <c:numCache>
                <c:formatCode>#,##0</c:formatCode>
                <c:ptCount val="5"/>
                <c:pt idx="0">
                  <c:v>100</c:v>
                </c:pt>
                <c:pt idx="1">
                  <c:v>475</c:v>
                </c:pt>
                <c:pt idx="2">
                  <c:v>462.5</c:v>
                </c:pt>
                <c:pt idx="3">
                  <c:v>537.5</c:v>
                </c:pt>
                <c:pt idx="4">
                  <c:v>262.5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0F0-42A8-9C13-AC87176A2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55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età'!$B$170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età'!$C$170:$G$170</c:f>
              <c:numCache>
                <c:formatCode>#,##0</c:formatCode>
                <c:ptCount val="5"/>
                <c:pt idx="0">
                  <c:v>100</c:v>
                </c:pt>
                <c:pt idx="1">
                  <c:v>126.51356993736952</c:v>
                </c:pt>
                <c:pt idx="2">
                  <c:v>134.65553235908141</c:v>
                </c:pt>
                <c:pt idx="3">
                  <c:v>120.66805845511482</c:v>
                </c:pt>
                <c:pt idx="4">
                  <c:v>94.780793319415451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B7-4B3E-83B1-B9C317723568}"/>
            </c:ext>
          </c:extLst>
        </c:ser>
        <c:ser>
          <c:idx val="1"/>
          <c:order val="1"/>
          <c:tx>
            <c:strRef>
              <c:f>'2. Sesso, nazionalità, età'!$B$171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età'!$C$171:$G$171</c:f>
              <c:numCache>
                <c:formatCode>#,##0</c:formatCode>
                <c:ptCount val="5"/>
                <c:pt idx="0">
                  <c:v>100</c:v>
                </c:pt>
                <c:pt idx="1">
                  <c:v>121.97659297789336</c:v>
                </c:pt>
                <c:pt idx="2">
                  <c:v>126.13784135240572</c:v>
                </c:pt>
                <c:pt idx="3">
                  <c:v>97.65929778933679</c:v>
                </c:pt>
                <c:pt idx="4">
                  <c:v>77.243172951885569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CB7-4B3E-83B1-B9C317723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Macrosettori'!$B$122</c:f>
              <c:strCache>
                <c:ptCount val="1"/>
                <c:pt idx="0">
                  <c:v>Agricoltura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Macrosettori'!$C$121:$G$121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Macrosettori'!$C$122:$G$122</c:f>
              <c:numCache>
                <c:formatCode>#,##0</c:formatCode>
                <c:ptCount val="5"/>
                <c:pt idx="0">
                  <c:v>100</c:v>
                </c:pt>
                <c:pt idx="1">
                  <c:v>94.395465994962208</c:v>
                </c:pt>
                <c:pt idx="2">
                  <c:v>96.725440806045341</c:v>
                </c:pt>
                <c:pt idx="3">
                  <c:v>100.75566750629723</c:v>
                </c:pt>
                <c:pt idx="4">
                  <c:v>98.236775818639799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A20-4247-98D7-903D301F8770}"/>
            </c:ext>
          </c:extLst>
        </c:ser>
        <c:ser>
          <c:idx val="1"/>
          <c:order val="1"/>
          <c:tx>
            <c:strRef>
              <c:f>'1. Macrosettori'!$B$123</c:f>
              <c:strCache>
                <c:ptCount val="1"/>
                <c:pt idx="0">
                  <c:v>Industria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Macrosettori'!$C$121:$G$121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Macrosettori'!$C$123:$G$123</c:f>
              <c:numCache>
                <c:formatCode>#,##0</c:formatCode>
                <c:ptCount val="5"/>
                <c:pt idx="0">
                  <c:v>100</c:v>
                </c:pt>
                <c:pt idx="1">
                  <c:v>118.59685863874346</c:v>
                </c:pt>
                <c:pt idx="2">
                  <c:v>121.84293193717278</c:v>
                </c:pt>
                <c:pt idx="3">
                  <c:v>88.795811518324612</c:v>
                </c:pt>
                <c:pt idx="4">
                  <c:v>60.83769633507854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A20-4247-98D7-903D301F8770}"/>
            </c:ext>
          </c:extLst>
        </c:ser>
        <c:ser>
          <c:idx val="2"/>
          <c:order val="2"/>
          <c:tx>
            <c:strRef>
              <c:f>'1. Macrosettori'!$B$124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Macrosettori'!$C$121:$G$121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Macrosettori'!$C$124:$G$124</c:f>
              <c:numCache>
                <c:formatCode>#,##0</c:formatCode>
                <c:ptCount val="5"/>
                <c:pt idx="0">
                  <c:v>100</c:v>
                </c:pt>
                <c:pt idx="1">
                  <c:v>135.51318003365117</c:v>
                </c:pt>
                <c:pt idx="2">
                  <c:v>139.88782950084129</c:v>
                </c:pt>
                <c:pt idx="3">
                  <c:v>137.5098149186764</c:v>
                </c:pt>
                <c:pt idx="4">
                  <c:v>106.5171060011217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A20-4247-98D7-903D301F8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306864"/>
        <c:axId val="307307192"/>
      </c:lineChart>
      <c:catAx>
        <c:axId val="30730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7192"/>
        <c:crosses val="autoZero"/>
        <c:auto val="1"/>
        <c:lblAlgn val="ctr"/>
        <c:lblOffset val="100"/>
        <c:noMultiLvlLbl val="0"/>
      </c:catAx>
      <c:valAx>
        <c:axId val="307307192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686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età'!$B$173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età'!$C$173:$G$173</c:f>
              <c:numCache>
                <c:formatCode>#,##0</c:formatCode>
                <c:ptCount val="5"/>
                <c:pt idx="0">
                  <c:v>100</c:v>
                </c:pt>
                <c:pt idx="1">
                  <c:v>124.89196197061365</c:v>
                </c:pt>
                <c:pt idx="2">
                  <c:v>128.2627484874676</c:v>
                </c:pt>
                <c:pt idx="3">
                  <c:v>105.44511668107172</c:v>
                </c:pt>
                <c:pt idx="4">
                  <c:v>82.454624027657729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DB1-4B2C-8833-CB4B7AE21359}"/>
            </c:ext>
          </c:extLst>
        </c:ser>
        <c:ser>
          <c:idx val="1"/>
          <c:order val="1"/>
          <c:tx>
            <c:strRef>
              <c:f>'2. Sesso, nazionalità, età'!$B$174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età'!$C$174:$G$174</c:f>
              <c:numCache>
                <c:formatCode>#,##0</c:formatCode>
                <c:ptCount val="5"/>
                <c:pt idx="0">
                  <c:v>100</c:v>
                </c:pt>
                <c:pt idx="1">
                  <c:v>108.79120879120879</c:v>
                </c:pt>
                <c:pt idx="2">
                  <c:v>143.95604395604394</c:v>
                </c:pt>
                <c:pt idx="3">
                  <c:v>119.78021978021978</c:v>
                </c:pt>
                <c:pt idx="4">
                  <c:v>103.29670329670331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DB1-4B2C-8833-CB4B7AE21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età'!$B$176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età'!$C$176:$G$176</c:f>
              <c:numCache>
                <c:formatCode>#,##0</c:formatCode>
                <c:ptCount val="5"/>
                <c:pt idx="0">
                  <c:v>100</c:v>
                </c:pt>
                <c:pt idx="1">
                  <c:v>126.70454545454545</c:v>
                </c:pt>
                <c:pt idx="2">
                  <c:v>130.68181818181819</c:v>
                </c:pt>
                <c:pt idx="3">
                  <c:v>103.83522727272727</c:v>
                </c:pt>
                <c:pt idx="4">
                  <c:v>84.375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51F-45F6-89E8-165B97506441}"/>
            </c:ext>
          </c:extLst>
        </c:ser>
        <c:ser>
          <c:idx val="1"/>
          <c:order val="1"/>
          <c:tx>
            <c:strRef>
              <c:f>'2. Sesso, nazionalità, età'!$B$177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età'!$C$177:$G$177</c:f>
              <c:numCache>
                <c:formatCode>#,##0</c:formatCode>
                <c:ptCount val="5"/>
                <c:pt idx="0">
                  <c:v>100</c:v>
                </c:pt>
                <c:pt idx="1">
                  <c:v>117.43970315398886</c:v>
                </c:pt>
                <c:pt idx="2">
                  <c:v>126.9016697588126</c:v>
                </c:pt>
                <c:pt idx="3">
                  <c:v>108.90538033395177</c:v>
                </c:pt>
                <c:pt idx="4">
                  <c:v>82.189239332096477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51F-45F6-89E8-165B97506441}"/>
            </c:ext>
          </c:extLst>
        </c:ser>
        <c:ser>
          <c:idx val="2"/>
          <c:order val="2"/>
          <c:tx>
            <c:strRef>
              <c:f>'2. Sesso, nazionalità, età'!$B$178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età'!$C$178:$G$178</c:f>
              <c:numCache>
                <c:formatCode>#,##0</c:formatCode>
                <c:ptCount val="5"/>
                <c:pt idx="0">
                  <c:v>100</c:v>
                </c:pt>
                <c:pt idx="1">
                  <c:v>380</c:v>
                </c:pt>
                <c:pt idx="2">
                  <c:v>220.00000000000003</c:v>
                </c:pt>
                <c:pt idx="3">
                  <c:v>220.00000000000003</c:v>
                </c:pt>
                <c:pt idx="4">
                  <c:v>220.00000000000003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51F-45F6-89E8-165B97506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età'!$B$124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età'!$C$124:$G$124</c:f>
              <c:numCache>
                <c:formatCode>#,##0</c:formatCode>
                <c:ptCount val="5"/>
                <c:pt idx="0">
                  <c:v>100</c:v>
                </c:pt>
                <c:pt idx="1">
                  <c:v>144.75138121546962</c:v>
                </c:pt>
                <c:pt idx="2">
                  <c:v>171.2707182320442</c:v>
                </c:pt>
                <c:pt idx="3">
                  <c:v>167.40331491712709</c:v>
                </c:pt>
                <c:pt idx="4">
                  <c:v>118.50828729281768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AE-4D9C-9FCF-C603DFAC07A1}"/>
            </c:ext>
          </c:extLst>
        </c:ser>
        <c:ser>
          <c:idx val="1"/>
          <c:order val="1"/>
          <c:tx>
            <c:strRef>
              <c:f>'2. Sesso, nazionalità, età'!$B$125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età'!$C$125:$G$125</c:f>
              <c:numCache>
                <c:formatCode>#,##0</c:formatCode>
                <c:ptCount val="5"/>
                <c:pt idx="0">
                  <c:v>100</c:v>
                </c:pt>
                <c:pt idx="1">
                  <c:v>135.94377510040161</c:v>
                </c:pt>
                <c:pt idx="2">
                  <c:v>151.60642570281124</c:v>
                </c:pt>
                <c:pt idx="3">
                  <c:v>120.48192771084338</c:v>
                </c:pt>
                <c:pt idx="4">
                  <c:v>99.598393574297177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CAE-4D9C-9FCF-C603DFAC0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età'!$B$127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età'!$C$127:$G$127</c:f>
              <c:numCache>
                <c:formatCode>#,##0</c:formatCode>
                <c:ptCount val="5"/>
                <c:pt idx="0">
                  <c:v>100</c:v>
                </c:pt>
                <c:pt idx="1">
                  <c:v>141.14713216957605</c:v>
                </c:pt>
                <c:pt idx="2">
                  <c:v>159.85037406483792</c:v>
                </c:pt>
                <c:pt idx="3">
                  <c:v>141.77057356608478</c:v>
                </c:pt>
                <c:pt idx="4">
                  <c:v>106.73316708229426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39C-40BD-954B-E9CB5308A624}"/>
            </c:ext>
          </c:extLst>
        </c:ser>
        <c:ser>
          <c:idx val="1"/>
          <c:order val="1"/>
          <c:tx>
            <c:strRef>
              <c:f>'2. Sesso, nazionalità, età'!$B$128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età'!$C$128:$G$128</c:f>
              <c:numCache>
                <c:formatCode>#,##0</c:formatCode>
                <c:ptCount val="5"/>
                <c:pt idx="0">
                  <c:v>100</c:v>
                </c:pt>
                <c:pt idx="1">
                  <c:v>118.96551724137932</c:v>
                </c:pt>
                <c:pt idx="2">
                  <c:v>160.34482758620689</c:v>
                </c:pt>
                <c:pt idx="3">
                  <c:v>118.96551724137932</c:v>
                </c:pt>
                <c:pt idx="4">
                  <c:v>118.96551724137932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39C-40BD-954B-E9CB5308A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età'!$B$130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età'!$C$130:$G$130</c:f>
              <c:numCache>
                <c:formatCode>#,##0</c:formatCode>
                <c:ptCount val="5"/>
                <c:pt idx="0">
                  <c:v>100</c:v>
                </c:pt>
                <c:pt idx="1">
                  <c:v>137.14821763602251</c:v>
                </c:pt>
                <c:pt idx="2">
                  <c:v>143.71482176360223</c:v>
                </c:pt>
                <c:pt idx="3">
                  <c:v>129.45590994371483</c:v>
                </c:pt>
                <c:pt idx="4">
                  <c:v>101.50093808630393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43-40F0-B6CC-50C889AFD372}"/>
            </c:ext>
          </c:extLst>
        </c:ser>
        <c:ser>
          <c:idx val="1"/>
          <c:order val="1"/>
          <c:tx>
            <c:strRef>
              <c:f>'2. Sesso, nazionalità, età'!$B$131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età'!$C$131:$G$131</c:f>
              <c:numCache>
                <c:formatCode>#,##0</c:formatCode>
                <c:ptCount val="5"/>
                <c:pt idx="0">
                  <c:v>100</c:v>
                </c:pt>
                <c:pt idx="1">
                  <c:v>142.99065420560748</c:v>
                </c:pt>
                <c:pt idx="2">
                  <c:v>186.9158878504673</c:v>
                </c:pt>
                <c:pt idx="3">
                  <c:v>156.69781931464175</c:v>
                </c:pt>
                <c:pt idx="4">
                  <c:v>114.95327102803739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43-40F0-B6CC-50C889AFD372}"/>
            </c:ext>
          </c:extLst>
        </c:ser>
        <c:ser>
          <c:idx val="2"/>
          <c:order val="2"/>
          <c:tx>
            <c:strRef>
              <c:f>'2. Sesso, nazionalità, età'!$B$132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età'!$C$132:$G$132</c:f>
              <c:numCache>
                <c:formatCode>#,##0</c:formatCode>
                <c:ptCount val="5"/>
                <c:pt idx="0">
                  <c:v>100</c:v>
                </c:pt>
                <c:pt idx="1">
                  <c:v>183.33333333333331</c:v>
                </c:pt>
                <c:pt idx="2">
                  <c:v>150</c:v>
                </c:pt>
                <c:pt idx="3">
                  <c:v>216.66666666666666</c:v>
                </c:pt>
                <c:pt idx="4">
                  <c:v>250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243-40F0-B6CC-50C889AFD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26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età'!$B$193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età'!$C$193:$G$193</c:f>
              <c:numCache>
                <c:formatCode>#,##0</c:formatCode>
                <c:ptCount val="5"/>
                <c:pt idx="0">
                  <c:v>100</c:v>
                </c:pt>
                <c:pt idx="1">
                  <c:v>119.97167138810198</c:v>
                </c:pt>
                <c:pt idx="2">
                  <c:v>126.62889518413598</c:v>
                </c:pt>
                <c:pt idx="3">
                  <c:v>95.042492917847028</c:v>
                </c:pt>
                <c:pt idx="4">
                  <c:v>99.008498583569406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4E-4683-AB90-93CFFC9A4AED}"/>
            </c:ext>
          </c:extLst>
        </c:ser>
        <c:ser>
          <c:idx val="1"/>
          <c:order val="1"/>
          <c:tx>
            <c:strRef>
              <c:f>'2. Sesso, nazionalità, età'!$B$194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età'!$C$194:$G$194</c:f>
              <c:numCache>
                <c:formatCode>#,##0</c:formatCode>
                <c:ptCount val="5"/>
                <c:pt idx="0">
                  <c:v>100</c:v>
                </c:pt>
                <c:pt idx="1">
                  <c:v>108.70841487279843</c:v>
                </c:pt>
                <c:pt idx="2">
                  <c:v>99.412915851272004</c:v>
                </c:pt>
                <c:pt idx="3">
                  <c:v>69.275929549902145</c:v>
                </c:pt>
                <c:pt idx="4">
                  <c:v>53.620352250489233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F4E-4683-AB90-93CFFC9A4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3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età'!$B$196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età'!$C$196:$G$196</c:f>
              <c:numCache>
                <c:formatCode>#,##0</c:formatCode>
                <c:ptCount val="5"/>
                <c:pt idx="0">
                  <c:v>100</c:v>
                </c:pt>
                <c:pt idx="1">
                  <c:v>113.4567901234568</c:v>
                </c:pt>
                <c:pt idx="2">
                  <c:v>109.01234567901234</c:v>
                </c:pt>
                <c:pt idx="3">
                  <c:v>78.827160493827165</c:v>
                </c:pt>
                <c:pt idx="4">
                  <c:v>69.197530864197532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DA7-4C0D-8A28-9D496E6A6FEB}"/>
            </c:ext>
          </c:extLst>
        </c:ser>
        <c:ser>
          <c:idx val="1"/>
          <c:order val="1"/>
          <c:tx>
            <c:strRef>
              <c:f>'2. Sesso, nazionalità, età'!$B$197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età'!$C$197:$G$197</c:f>
              <c:numCache>
                <c:formatCode>#,##0</c:formatCode>
                <c:ptCount val="5"/>
                <c:pt idx="0">
                  <c:v>100</c:v>
                </c:pt>
                <c:pt idx="1">
                  <c:v>111.11111111111111</c:v>
                </c:pt>
                <c:pt idx="2">
                  <c:v>133.33333333333331</c:v>
                </c:pt>
                <c:pt idx="3">
                  <c:v>94.444444444444443</c:v>
                </c:pt>
                <c:pt idx="4">
                  <c:v>116.66666666666667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DA7-4C0D-8A28-9D496E6A6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Sesso, nazionalità, età'!$B$199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età'!$C$199:$G$199</c:f>
              <c:numCache>
                <c:formatCode>#,##0</c:formatCode>
                <c:ptCount val="5"/>
                <c:pt idx="0">
                  <c:v>100</c:v>
                </c:pt>
                <c:pt idx="1">
                  <c:v>104.7708138447147</c:v>
                </c:pt>
                <c:pt idx="2">
                  <c:v>106.45463049579045</c:v>
                </c:pt>
                <c:pt idx="3">
                  <c:v>78.391019644527589</c:v>
                </c:pt>
                <c:pt idx="4">
                  <c:v>72.591206735266596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B20-48B9-AF0D-77C52B993C03}"/>
            </c:ext>
          </c:extLst>
        </c:ser>
        <c:ser>
          <c:idx val="1"/>
          <c:order val="1"/>
          <c:tx>
            <c:strRef>
              <c:f>'2. Sesso, nazionalità, età'!$B$200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età'!$C$200:$G$200</c:f>
              <c:numCache>
                <c:formatCode>#,##0</c:formatCode>
                <c:ptCount val="5"/>
                <c:pt idx="0">
                  <c:v>100</c:v>
                </c:pt>
                <c:pt idx="1">
                  <c:v>126.10687022900764</c:v>
                </c:pt>
                <c:pt idx="2">
                  <c:v>115.57251908396947</c:v>
                </c:pt>
                <c:pt idx="3">
                  <c:v>81.221374045801525</c:v>
                </c:pt>
                <c:pt idx="4">
                  <c:v>70.381679389312978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B20-48B9-AF0D-77C52B993C03}"/>
            </c:ext>
          </c:extLst>
        </c:ser>
        <c:ser>
          <c:idx val="2"/>
          <c:order val="2"/>
          <c:tx>
            <c:strRef>
              <c:f>'2. Sesso, nazionalità, età'!$B$201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Sesso, nazionalità, età'!$C$201:$G$201</c:f>
              <c:numCache>
                <c:formatCode>#,##0</c:formatCode>
                <c:ptCount val="5"/>
                <c:pt idx="0">
                  <c:v>100</c:v>
                </c:pt>
                <c:pt idx="1">
                  <c:v>300</c:v>
                </c:pt>
                <c:pt idx="2">
                  <c:v>375</c:v>
                </c:pt>
                <c:pt idx="3">
                  <c:v>225</c:v>
                </c:pt>
                <c:pt idx="4">
                  <c:v>250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B20-48B9-AF0D-77C52B993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Forme contrattuali'!$B$65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contrattuali'!$C$65:$G$65</c:f>
              <c:numCache>
                <c:formatCode>#,##0</c:formatCode>
                <c:ptCount val="5"/>
                <c:pt idx="0">
                  <c:v>100</c:v>
                </c:pt>
                <c:pt idx="1">
                  <c:v>96.910597169485683</c:v>
                </c:pt>
                <c:pt idx="2">
                  <c:v>106.69658267172937</c:v>
                </c:pt>
                <c:pt idx="3">
                  <c:v>118.32930617880567</c:v>
                </c:pt>
                <c:pt idx="4">
                  <c:v>88.160165688643417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693-413F-8F94-0B67FC69C703}"/>
            </c:ext>
          </c:extLst>
        </c:ser>
        <c:ser>
          <c:idx val="1"/>
          <c:order val="1"/>
          <c:tx>
            <c:strRef>
              <c:f>'2. Forme contrattuali'!$B$66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contrattuali'!$C$66:$G$66</c:f>
              <c:numCache>
                <c:formatCode>#,##0</c:formatCode>
                <c:ptCount val="5"/>
                <c:pt idx="0">
                  <c:v>100</c:v>
                </c:pt>
                <c:pt idx="1">
                  <c:v>134.64805825242718</c:v>
                </c:pt>
                <c:pt idx="2">
                  <c:v>138.51806903991371</c:v>
                </c:pt>
                <c:pt idx="3">
                  <c:v>134.70873786407768</c:v>
                </c:pt>
                <c:pt idx="4">
                  <c:v>107.13322545846817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93-413F-8F94-0B67FC69C703}"/>
            </c:ext>
          </c:extLst>
        </c:ser>
        <c:ser>
          <c:idx val="2"/>
          <c:order val="2"/>
          <c:tx>
            <c:strRef>
              <c:f>'2. Forme contrattuali'!$B$67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contrattuali'!$C$67:$G$67</c:f>
              <c:numCache>
                <c:formatCode>#,##0</c:formatCode>
                <c:ptCount val="5"/>
                <c:pt idx="0">
                  <c:v>100</c:v>
                </c:pt>
                <c:pt idx="1">
                  <c:v>119.35106596270802</c:v>
                </c:pt>
                <c:pt idx="2">
                  <c:v>75.870480518612581</c:v>
                </c:pt>
                <c:pt idx="3">
                  <c:v>39.233442491478982</c:v>
                </c:pt>
                <c:pt idx="4">
                  <c:v>26.425182115885853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39B-4F2C-8572-EEAE9F9E814A}"/>
            </c:ext>
          </c:extLst>
        </c:ser>
        <c:ser>
          <c:idx val="3"/>
          <c:order val="3"/>
          <c:tx>
            <c:strRef>
              <c:f>'2. Forme contrattuali'!$B$68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contrattuali'!$C$68:$G$68</c:f>
              <c:numCache>
                <c:formatCode>#,##0</c:formatCode>
                <c:ptCount val="5"/>
                <c:pt idx="0">
                  <c:v>100</c:v>
                </c:pt>
                <c:pt idx="1">
                  <c:v>127.38827388273883</c:v>
                </c:pt>
                <c:pt idx="2">
                  <c:v>141.90241902419024</c:v>
                </c:pt>
                <c:pt idx="3">
                  <c:v>167.03567035670358</c:v>
                </c:pt>
                <c:pt idx="4">
                  <c:v>133.62033620336206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39B-4F2C-8572-EEAE9F9E814A}"/>
            </c:ext>
          </c:extLst>
        </c:ser>
        <c:ser>
          <c:idx val="4"/>
          <c:order val="4"/>
          <c:tx>
            <c:strRef>
              <c:f>'2. Forme contrattuali'!$B$69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contrattuali'!$C$69:$G$69</c:f>
              <c:numCache>
                <c:formatCode>#,##0</c:formatCode>
                <c:ptCount val="5"/>
                <c:pt idx="0">
                  <c:v>100</c:v>
                </c:pt>
                <c:pt idx="1">
                  <c:v>275.79710144927537</c:v>
                </c:pt>
                <c:pt idx="2">
                  <c:v>271.8840579710145</c:v>
                </c:pt>
                <c:pt idx="3">
                  <c:v>357.97101449275362</c:v>
                </c:pt>
                <c:pt idx="4">
                  <c:v>266.66666666666663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39B-4F2C-8572-EEAE9F9E814A}"/>
            </c:ext>
          </c:extLst>
        </c:ser>
        <c:ser>
          <c:idx val="5"/>
          <c:order val="5"/>
          <c:tx>
            <c:strRef>
              <c:f>'2. Forme contrattuali'!$B$70</c:f>
              <c:strCache>
                <c:ptCount val="1"/>
                <c:pt idx="0">
                  <c:v>Domestico e a domicilio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contrattuali'!$C$70:$G$70</c:f>
              <c:numCache>
                <c:formatCode>#,##0</c:formatCode>
                <c:ptCount val="5"/>
                <c:pt idx="0">
                  <c:v>100</c:v>
                </c:pt>
                <c:pt idx="1">
                  <c:v>86.206896551724128</c:v>
                </c:pt>
                <c:pt idx="2">
                  <c:v>65.517241379310349</c:v>
                </c:pt>
                <c:pt idx="3">
                  <c:v>27.586206896551722</c:v>
                </c:pt>
                <c:pt idx="4">
                  <c:v>6.8965517241379306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39B-4F2C-8572-EEAE9F9E814A}"/>
            </c:ext>
          </c:extLst>
        </c:ser>
        <c:ser>
          <c:idx val="6"/>
          <c:order val="6"/>
          <c:tx>
            <c:strRef>
              <c:f>'2. Forme contrattuali'!$B$71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contrattuali'!$C$71:$G$71</c:f>
              <c:numCache>
                <c:formatCode>#,##0</c:formatCode>
                <c:ptCount val="5"/>
                <c:pt idx="0">
                  <c:v>100</c:v>
                </c:pt>
                <c:pt idx="1">
                  <c:v>80.265095729013254</c:v>
                </c:pt>
                <c:pt idx="2">
                  <c:v>87.187039764359355</c:v>
                </c:pt>
                <c:pt idx="3">
                  <c:v>81.590574374079523</c:v>
                </c:pt>
                <c:pt idx="4">
                  <c:v>64.653902798232693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39B-4F2C-8572-EEAE9F9E8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Forme contrattuali'!$B$88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contrattuali'!$C$88:$G$88</c:f>
              <c:numCache>
                <c:formatCode>#,##0</c:formatCode>
                <c:ptCount val="5"/>
                <c:pt idx="0">
                  <c:v>100</c:v>
                </c:pt>
                <c:pt idx="1">
                  <c:v>93.0841121495327</c:v>
                </c:pt>
                <c:pt idx="2">
                  <c:v>112.33644859813083</c:v>
                </c:pt>
                <c:pt idx="3">
                  <c:v>125.14018691588784</c:v>
                </c:pt>
                <c:pt idx="4">
                  <c:v>86.542056074766364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40-4D3C-B48D-F0C3818D9F69}"/>
            </c:ext>
          </c:extLst>
        </c:ser>
        <c:ser>
          <c:idx val="1"/>
          <c:order val="1"/>
          <c:tx>
            <c:strRef>
              <c:f>'2. Forme contrattuali'!$B$89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contrattuali'!$C$89:$G$89</c:f>
              <c:numCache>
                <c:formatCode>#,##0</c:formatCode>
                <c:ptCount val="5"/>
                <c:pt idx="0">
                  <c:v>100</c:v>
                </c:pt>
                <c:pt idx="1">
                  <c:v>131.7579663444325</c:v>
                </c:pt>
                <c:pt idx="2">
                  <c:v>144.6831364124597</c:v>
                </c:pt>
                <c:pt idx="3">
                  <c:v>135.30254206945935</c:v>
                </c:pt>
                <c:pt idx="4">
                  <c:v>105.26315789473684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740-4D3C-B48D-F0C3818D9F69}"/>
            </c:ext>
          </c:extLst>
        </c:ser>
        <c:ser>
          <c:idx val="2"/>
          <c:order val="2"/>
          <c:tx>
            <c:strRef>
              <c:f>'2. Forme contrattuali'!$B$90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contrattuali'!$C$90:$G$90</c:f>
              <c:numCache>
                <c:formatCode>#,##0</c:formatCode>
                <c:ptCount val="5"/>
                <c:pt idx="0">
                  <c:v>100</c:v>
                </c:pt>
                <c:pt idx="1">
                  <c:v>97.970149253731336</c:v>
                </c:pt>
                <c:pt idx="2">
                  <c:v>78.746268656716424</c:v>
                </c:pt>
                <c:pt idx="3">
                  <c:v>47.402985074626862</c:v>
                </c:pt>
                <c:pt idx="4">
                  <c:v>35.343283582089555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9E-4CCE-B0D0-250BE7B94174}"/>
            </c:ext>
          </c:extLst>
        </c:ser>
        <c:ser>
          <c:idx val="3"/>
          <c:order val="3"/>
          <c:tx>
            <c:strRef>
              <c:f>'2. Forme contrattuali'!$B$91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contrattuali'!$C$91:$G$91</c:f>
              <c:numCache>
                <c:formatCode>#,##0</c:formatCode>
                <c:ptCount val="5"/>
                <c:pt idx="0">
                  <c:v>100</c:v>
                </c:pt>
                <c:pt idx="1">
                  <c:v>112.74787535410763</c:v>
                </c:pt>
                <c:pt idx="2">
                  <c:v>133.14447592067989</c:v>
                </c:pt>
                <c:pt idx="3">
                  <c:v>147.30878186968837</c:v>
                </c:pt>
                <c:pt idx="4">
                  <c:v>131.16147308781871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D9E-4CCE-B0D0-250BE7B94174}"/>
            </c:ext>
          </c:extLst>
        </c:ser>
        <c:ser>
          <c:idx val="4"/>
          <c:order val="4"/>
          <c:tx>
            <c:strRef>
              <c:f>'2. Forme contrattuali'!$B$92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contrattuali'!$C$92:$G$92</c:f>
              <c:numCache>
                <c:formatCode>#,##0</c:formatCode>
                <c:ptCount val="5"/>
                <c:pt idx="0">
                  <c:v>100</c:v>
                </c:pt>
                <c:pt idx="1">
                  <c:v>449.52380952380952</c:v>
                </c:pt>
                <c:pt idx="2">
                  <c:v>439.04761904761909</c:v>
                </c:pt>
                <c:pt idx="3">
                  <c:v>458.09523809523807</c:v>
                </c:pt>
                <c:pt idx="4">
                  <c:v>380.95238095238091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D9E-4CCE-B0D0-250BE7B94174}"/>
            </c:ext>
          </c:extLst>
        </c:ser>
        <c:ser>
          <c:idx val="6"/>
          <c:order val="5"/>
          <c:tx>
            <c:strRef>
              <c:f>'2. Forme contrattuali'!$B$94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contrattuali'!$C$94:$G$94</c:f>
              <c:numCache>
                <c:formatCode>#,##0</c:formatCode>
                <c:ptCount val="5"/>
                <c:pt idx="0">
                  <c:v>100</c:v>
                </c:pt>
                <c:pt idx="1">
                  <c:v>121.51898734177216</c:v>
                </c:pt>
                <c:pt idx="2">
                  <c:v>149.36708860759492</c:v>
                </c:pt>
                <c:pt idx="3">
                  <c:v>132.91139240506328</c:v>
                </c:pt>
                <c:pt idx="4">
                  <c:v>82.278481012658233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0D9E-4CCE-B0D0-250BE7B94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3297087864016996"/>
          <c:y val="0.3192563429571304"/>
          <c:w val="0.52982543848685582"/>
          <c:h val="0.57949657334499849"/>
        </c:manualLayout>
      </c:layout>
      <c:pieChart>
        <c:varyColors val="1"/>
        <c:ser>
          <c:idx val="0"/>
          <c:order val="0"/>
          <c:tx>
            <c:strRef>
              <c:f>'1. Settori'!$V$10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05F-40D4-BCB7-0979E6A1589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05F-40D4-BCB7-0979E6A1589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05F-40D4-BCB7-0979E6A1589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05F-40D4-BCB7-0979E6A15898}"/>
              </c:ext>
            </c:extLst>
          </c:dPt>
          <c:dLbls>
            <c:dLbl>
              <c:idx val="0"/>
              <c:layout>
                <c:manualLayout>
                  <c:x val="-2.3765454850058636E-2"/>
                  <c:y val="7.301509186351706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5F-40D4-BCB7-0979E6A15898}"/>
                </c:ext>
              </c:extLst>
            </c:dLbl>
            <c:dLbl>
              <c:idx val="1"/>
              <c:layout>
                <c:manualLayout>
                  <c:x val="3.1930529960350701E-2"/>
                  <c:y val="-6.995775918635170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5F-40D4-BCB7-0979E6A15898}"/>
                </c:ext>
              </c:extLst>
            </c:dLbl>
            <c:dLbl>
              <c:idx val="2"/>
              <c:layout>
                <c:manualLayout>
                  <c:x val="-7.9888311833361259E-3"/>
                  <c:y val="2.22182578740157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5F-40D4-BCB7-0979E6A15898}"/>
                </c:ext>
              </c:extLst>
            </c:dLbl>
            <c:dLbl>
              <c:idx val="3"/>
              <c:layout>
                <c:manualLayout>
                  <c:x val="-8.5073699120943216E-2"/>
                  <c:y val="7.743875765529309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5F-40D4-BCB7-0979E6A158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 Settori'!$W$9:$Z$9</c:f>
              <c:strCache>
                <c:ptCount val="3"/>
                <c:pt idx="0">
                  <c:v>Commercio</c:v>
                </c:pt>
                <c:pt idx="1">
                  <c:v>Turismo</c:v>
                </c:pt>
                <c:pt idx="2">
                  <c:v>Servizi</c:v>
                </c:pt>
              </c:strCache>
            </c:strRef>
          </c:cat>
          <c:val>
            <c:numRef>
              <c:f>'1. Settori'!$W$10:$Z$10</c:f>
              <c:numCache>
                <c:formatCode>#,##0</c:formatCode>
                <c:ptCount val="4"/>
                <c:pt idx="0">
                  <c:v>5978</c:v>
                </c:pt>
                <c:pt idx="1">
                  <c:v>13609</c:v>
                </c:pt>
                <c:pt idx="2">
                  <c:v>31690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5F-40D4-BCB7-0979E6A15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9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Forme contrattuali'!$B$134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contrattuali'!$C$134:$G$134</c:f>
              <c:numCache>
                <c:formatCode>#,##0</c:formatCode>
                <c:ptCount val="5"/>
                <c:pt idx="0">
                  <c:v>100</c:v>
                </c:pt>
                <c:pt idx="1">
                  <c:v>95.387453874538735</c:v>
                </c:pt>
                <c:pt idx="2">
                  <c:v>102.39852398523985</c:v>
                </c:pt>
                <c:pt idx="3">
                  <c:v>130.44280442804427</c:v>
                </c:pt>
                <c:pt idx="4">
                  <c:v>85.424354243542439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2FF-40ED-8C19-7AFB29FD2599}"/>
            </c:ext>
          </c:extLst>
        </c:ser>
        <c:ser>
          <c:idx val="1"/>
          <c:order val="1"/>
          <c:tx>
            <c:strRef>
              <c:f>'2. Forme contrattuali'!$B$135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contrattuali'!$C$135:$G$135</c:f>
              <c:numCache>
                <c:formatCode>#,##0</c:formatCode>
                <c:ptCount val="5"/>
                <c:pt idx="0">
                  <c:v>100</c:v>
                </c:pt>
                <c:pt idx="1">
                  <c:v>134.98154981549814</c:v>
                </c:pt>
                <c:pt idx="2">
                  <c:v>141.47601476014759</c:v>
                </c:pt>
                <c:pt idx="3">
                  <c:v>144.4280442804428</c:v>
                </c:pt>
                <c:pt idx="4">
                  <c:v>104.35424354243543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2FF-40ED-8C19-7AFB29FD2599}"/>
            </c:ext>
          </c:extLst>
        </c:ser>
        <c:ser>
          <c:idx val="2"/>
          <c:order val="2"/>
          <c:tx>
            <c:strRef>
              <c:f>'2. Forme contrattuali'!$B$136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contrattuali'!$C$136:$G$136</c:f>
              <c:numCache>
                <c:formatCode>#,##0</c:formatCode>
                <c:ptCount val="5"/>
                <c:pt idx="0">
                  <c:v>100</c:v>
                </c:pt>
                <c:pt idx="1">
                  <c:v>85.36036036036036</c:v>
                </c:pt>
                <c:pt idx="2">
                  <c:v>64.86486486486487</c:v>
                </c:pt>
                <c:pt idx="3">
                  <c:v>43.975225225225223</c:v>
                </c:pt>
                <c:pt idx="4">
                  <c:v>27.027027027027028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60-4060-BBD9-E72A6997F935}"/>
            </c:ext>
          </c:extLst>
        </c:ser>
        <c:ser>
          <c:idx val="3"/>
          <c:order val="3"/>
          <c:tx>
            <c:strRef>
              <c:f>'2. Forme contrattuali'!$B$137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contrattuali'!$C$137:$G$137</c:f>
              <c:numCache>
                <c:formatCode>#,##0</c:formatCode>
                <c:ptCount val="5"/>
                <c:pt idx="0">
                  <c:v>100</c:v>
                </c:pt>
                <c:pt idx="1">
                  <c:v>110.8974358974359</c:v>
                </c:pt>
                <c:pt idx="2">
                  <c:v>132.69230769230768</c:v>
                </c:pt>
                <c:pt idx="3">
                  <c:v>153.84615384615387</c:v>
                </c:pt>
                <c:pt idx="4">
                  <c:v>132.05128205128204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60-4060-BBD9-E72A6997F935}"/>
            </c:ext>
          </c:extLst>
        </c:ser>
        <c:ser>
          <c:idx val="4"/>
          <c:order val="4"/>
          <c:tx>
            <c:strRef>
              <c:f>'2. Forme contrattuali'!$B$138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contrattuali'!$C$138:$G$138</c:f>
              <c:numCache>
                <c:formatCode>#,##0</c:formatCode>
                <c:ptCount val="5"/>
                <c:pt idx="0">
                  <c:v>100</c:v>
                </c:pt>
                <c:pt idx="1">
                  <c:v>340.90909090909093</c:v>
                </c:pt>
                <c:pt idx="2">
                  <c:v>363.63636363636363</c:v>
                </c:pt>
                <c:pt idx="3">
                  <c:v>404.54545454545456</c:v>
                </c:pt>
                <c:pt idx="4">
                  <c:v>365.90909090909093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F60-4060-BBD9-E72A6997F935}"/>
            </c:ext>
          </c:extLst>
        </c:ser>
        <c:ser>
          <c:idx val="6"/>
          <c:order val="5"/>
          <c:tx>
            <c:strRef>
              <c:f>'2. Forme contrattuali'!$B$140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contrattuali'!$C$140:$G$140</c:f>
              <c:numCache>
                <c:formatCode>#,##0</c:formatCode>
                <c:ptCount val="5"/>
                <c:pt idx="0">
                  <c:v>100</c:v>
                </c:pt>
                <c:pt idx="1">
                  <c:v>85.714285714285708</c:v>
                </c:pt>
                <c:pt idx="2">
                  <c:v>92.857142857142861</c:v>
                </c:pt>
                <c:pt idx="3">
                  <c:v>83.333333333333343</c:v>
                </c:pt>
                <c:pt idx="4">
                  <c:v>80.952380952380949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F60-4060-BBD9-E72A6997F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4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Forme contrattuali'!$B$157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contrattuali'!$C$157:$G$157</c:f>
              <c:numCache>
                <c:formatCode>#,##0</c:formatCode>
                <c:ptCount val="5"/>
                <c:pt idx="0">
                  <c:v>100</c:v>
                </c:pt>
                <c:pt idx="1">
                  <c:v>80.357142857142861</c:v>
                </c:pt>
                <c:pt idx="2">
                  <c:v>114.88095238095238</c:v>
                </c:pt>
                <c:pt idx="3">
                  <c:v>109.52380952380953</c:v>
                </c:pt>
                <c:pt idx="4">
                  <c:v>76.785714285714292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176-4BE0-A9DD-9488F6D1A840}"/>
            </c:ext>
          </c:extLst>
        </c:ser>
        <c:ser>
          <c:idx val="1"/>
          <c:order val="1"/>
          <c:tx>
            <c:strRef>
              <c:f>'2. Forme contrattuali'!$B$158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contrattuali'!$C$158:$G$158</c:f>
              <c:numCache>
                <c:formatCode>#,##0</c:formatCode>
                <c:ptCount val="5"/>
                <c:pt idx="0">
                  <c:v>100</c:v>
                </c:pt>
                <c:pt idx="1">
                  <c:v>129.28571428571431</c:v>
                </c:pt>
                <c:pt idx="2">
                  <c:v>149.46428571428572</c:v>
                </c:pt>
                <c:pt idx="3">
                  <c:v>132.14285714285714</c:v>
                </c:pt>
                <c:pt idx="4">
                  <c:v>100.17857142857143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176-4BE0-A9DD-9488F6D1A840}"/>
            </c:ext>
          </c:extLst>
        </c:ser>
        <c:ser>
          <c:idx val="2"/>
          <c:order val="2"/>
          <c:tx>
            <c:strRef>
              <c:f>'2. Forme contrattuali'!$B$159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contrattuali'!$C$159:$G$159</c:f>
              <c:numCache>
                <c:formatCode>#,##0</c:formatCode>
                <c:ptCount val="5"/>
                <c:pt idx="0">
                  <c:v>100</c:v>
                </c:pt>
                <c:pt idx="1">
                  <c:v>113.79310344827587</c:v>
                </c:pt>
                <c:pt idx="2">
                  <c:v>98.275862068965509</c:v>
                </c:pt>
                <c:pt idx="3">
                  <c:v>43.103448275862064</c:v>
                </c:pt>
                <c:pt idx="4">
                  <c:v>48.029556650246306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335-43E1-BB13-370EE0CCB460}"/>
            </c:ext>
          </c:extLst>
        </c:ser>
        <c:ser>
          <c:idx val="3"/>
          <c:order val="3"/>
          <c:tx>
            <c:strRef>
              <c:f>'2. Forme contrattuali'!$B$160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contrattuali'!$C$160:$G$160</c:f>
              <c:numCache>
                <c:formatCode>#,##0</c:formatCode>
                <c:ptCount val="5"/>
                <c:pt idx="0">
                  <c:v>100</c:v>
                </c:pt>
                <c:pt idx="1">
                  <c:v>97.468354430379748</c:v>
                </c:pt>
                <c:pt idx="2">
                  <c:v>102.53164556962024</c:v>
                </c:pt>
                <c:pt idx="3">
                  <c:v>113.9240506329114</c:v>
                </c:pt>
                <c:pt idx="4">
                  <c:v>94.936708860759495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335-43E1-BB13-370EE0CCB460}"/>
            </c:ext>
          </c:extLst>
        </c:ser>
        <c:ser>
          <c:idx val="4"/>
          <c:order val="4"/>
          <c:tx>
            <c:strRef>
              <c:f>'2. Forme contrattuali'!$B$161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contrattuali'!$C$161:$G$161</c:f>
              <c:numCache>
                <c:formatCode>#,##0</c:formatCode>
                <c:ptCount val="5"/>
                <c:pt idx="0">
                  <c:v>100</c:v>
                </c:pt>
                <c:pt idx="1">
                  <c:v>552.38095238095241</c:v>
                </c:pt>
                <c:pt idx="2">
                  <c:v>466.66666666666669</c:v>
                </c:pt>
                <c:pt idx="3">
                  <c:v>609.52380952380952</c:v>
                </c:pt>
                <c:pt idx="4">
                  <c:v>404.76190476190476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335-43E1-BB13-370EE0CCB460}"/>
            </c:ext>
          </c:extLst>
        </c:ser>
        <c:ser>
          <c:idx val="6"/>
          <c:order val="5"/>
          <c:tx>
            <c:strRef>
              <c:f>'2. Forme contrattuali'!$B$163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contrattuali'!$C$163:$G$163</c:f>
              <c:numCache>
                <c:formatCode>#,##0</c:formatCode>
                <c:ptCount val="5"/>
                <c:pt idx="0">
                  <c:v>100</c:v>
                </c:pt>
                <c:pt idx="1">
                  <c:v>230.76923076923075</c:v>
                </c:pt>
                <c:pt idx="2">
                  <c:v>53.846153846153847</c:v>
                </c:pt>
                <c:pt idx="3">
                  <c:v>92.307692307692307</c:v>
                </c:pt>
                <c:pt idx="4">
                  <c:v>23.076923076923077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335-43E1-BB13-370EE0CCB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Forme contrattuali'!$B$111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contrattuali'!$C$111:$G$111</c:f>
              <c:numCache>
                <c:formatCode>#,##0</c:formatCode>
                <c:ptCount val="5"/>
                <c:pt idx="0">
                  <c:v>100</c:v>
                </c:pt>
                <c:pt idx="1">
                  <c:v>94.705882352941174</c:v>
                </c:pt>
                <c:pt idx="2">
                  <c:v>134.70588235294119</c:v>
                </c:pt>
                <c:pt idx="3">
                  <c:v>147.64705882352942</c:v>
                </c:pt>
                <c:pt idx="4">
                  <c:v>77.64705882352942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25-463B-8FC2-54EE8E8323F7}"/>
            </c:ext>
          </c:extLst>
        </c:ser>
        <c:ser>
          <c:idx val="1"/>
          <c:order val="1"/>
          <c:tx>
            <c:strRef>
              <c:f>'2. Forme contrattuali'!$B$112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contrattuali'!$C$112:$G$112</c:f>
              <c:numCache>
                <c:formatCode>#,##0</c:formatCode>
                <c:ptCount val="5"/>
                <c:pt idx="0">
                  <c:v>100</c:v>
                </c:pt>
                <c:pt idx="1">
                  <c:v>123.40425531914893</c:v>
                </c:pt>
                <c:pt idx="2">
                  <c:v>142.7659574468085</c:v>
                </c:pt>
                <c:pt idx="3">
                  <c:v>116.17021276595744</c:v>
                </c:pt>
                <c:pt idx="4">
                  <c:v>99.148936170212764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B25-463B-8FC2-54EE8E8323F7}"/>
            </c:ext>
          </c:extLst>
        </c:ser>
        <c:ser>
          <c:idx val="2"/>
          <c:order val="2"/>
          <c:tx>
            <c:strRef>
              <c:f>'2. Forme contrattuali'!$B$113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contrattuali'!$C$113:$G$113</c:f>
              <c:numCache>
                <c:formatCode>#,##0</c:formatCode>
                <c:ptCount val="5"/>
                <c:pt idx="0">
                  <c:v>100</c:v>
                </c:pt>
                <c:pt idx="1">
                  <c:v>226.72413793103448</c:v>
                </c:pt>
                <c:pt idx="2">
                  <c:v>236.20689655172416</c:v>
                </c:pt>
                <c:pt idx="3">
                  <c:v>177.58620689655174</c:v>
                </c:pt>
                <c:pt idx="4">
                  <c:v>126.72413793103448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752-4F87-96BC-C7135FB90FB8}"/>
            </c:ext>
          </c:extLst>
        </c:ser>
        <c:ser>
          <c:idx val="3"/>
          <c:order val="3"/>
          <c:tx>
            <c:strRef>
              <c:f>'2. Forme contrattuali'!$B$114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contrattuali'!$C$114:$G$114</c:f>
              <c:numCache>
                <c:formatCode>#,##0</c:formatCode>
                <c:ptCount val="5"/>
                <c:pt idx="0">
                  <c:v>100</c:v>
                </c:pt>
                <c:pt idx="1">
                  <c:v>97.014925373134332</c:v>
                </c:pt>
                <c:pt idx="2">
                  <c:v>125.37313432835822</c:v>
                </c:pt>
                <c:pt idx="3">
                  <c:v>150.74626865671641</c:v>
                </c:pt>
                <c:pt idx="4">
                  <c:v>132.8358208955224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752-4F87-96BC-C7135FB90FB8}"/>
            </c:ext>
          </c:extLst>
        </c:ser>
        <c:ser>
          <c:idx val="4"/>
          <c:order val="4"/>
          <c:tx>
            <c:strRef>
              <c:f>'2. Forme contrattuali'!$B$115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contrattuali'!$C$115:$G$115</c:f>
              <c:numCache>
                <c:formatCode>#,##0</c:formatCode>
                <c:ptCount val="5"/>
                <c:pt idx="0">
                  <c:v>100</c:v>
                </c:pt>
                <c:pt idx="1">
                  <c:v>403.22580645161293</c:v>
                </c:pt>
                <c:pt idx="2">
                  <c:v>322.58064516129031</c:v>
                </c:pt>
                <c:pt idx="3">
                  <c:v>290.32258064516128</c:v>
                </c:pt>
                <c:pt idx="4">
                  <c:v>274.19354838709677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752-4F87-96BC-C7135FB90FB8}"/>
            </c:ext>
          </c:extLst>
        </c:ser>
        <c:ser>
          <c:idx val="6"/>
          <c:order val="6"/>
          <c:tx>
            <c:strRef>
              <c:f>'2. Forme contrattuali'!$B$117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contrattuali'!$C$117:$G$117</c:f>
              <c:numCache>
                <c:formatCode>#,##0</c:formatCode>
                <c:ptCount val="5"/>
                <c:pt idx="0">
                  <c:v>100</c:v>
                </c:pt>
                <c:pt idx="1">
                  <c:v>116.66666666666667</c:v>
                </c:pt>
                <c:pt idx="2">
                  <c:v>283.33333333333337</c:v>
                </c:pt>
                <c:pt idx="3">
                  <c:v>200</c:v>
                </c:pt>
                <c:pt idx="4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FC4-40FA-B0A4-E027E1F9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  <c:extLst>
          <c:ext xmlns:c15="http://schemas.microsoft.com/office/drawing/2012/chart" uri="{02D57815-91ED-43cb-92C2-25804820EDAC}">
            <c15:filteredLine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'2. Forme contrattuali'!$B$116</c15:sqref>
                        </c15:formulaRef>
                      </c:ext>
                    </c:extLst>
                    <c:strCache>
                      <c:ptCount val="1"/>
                      <c:pt idx="0">
                        <c:v>Domestico e a domicilio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'2. Forme contrattuali'!$C$64:$G$64</c15:sqref>
                        </c15:formulaRef>
                      </c:ext>
                    </c:extLst>
                    <c:strCache>
                      <c:ptCount val="5"/>
                      <c:pt idx="0">
                        <c:v>3_2016</c:v>
                      </c:pt>
                      <c:pt idx="1">
                        <c:v>3_2017</c:v>
                      </c:pt>
                      <c:pt idx="2">
                        <c:v>3_2018</c:v>
                      </c:pt>
                      <c:pt idx="3">
                        <c:v>3_2019</c:v>
                      </c:pt>
                      <c:pt idx="4">
                        <c:v>3_2020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'2. Forme contrattuali'!$C$116:$G$116</c15:sqref>
                        </c15:formulaRef>
                      </c:ext>
                    </c:extLst>
                    <c:numCache>
                      <c:formatCode>#,##0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3-A752-4F87-96BC-C7135FB90FB8}"/>
                  </c:ext>
                </c:extLst>
              </c15:ser>
            </c15:filteredLineSeries>
          </c:ext>
        </c:extLst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Forme contrattuali'!$B$180</c:f>
              <c:strCache>
                <c:ptCount val="1"/>
                <c:pt idx="0">
                  <c:v>Tempo indeterminato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contrattuali'!$C$180:$G$180</c:f>
              <c:numCache>
                <c:formatCode>#,##0</c:formatCode>
                <c:ptCount val="5"/>
                <c:pt idx="0">
                  <c:v>100</c:v>
                </c:pt>
                <c:pt idx="1">
                  <c:v>96.315789473684205</c:v>
                </c:pt>
                <c:pt idx="2">
                  <c:v>118.42105263157893</c:v>
                </c:pt>
                <c:pt idx="3">
                  <c:v>103.68421052631578</c:v>
                </c:pt>
                <c:pt idx="4">
                  <c:v>106.31578947368421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0D-48D0-85DC-5A220E2E411C}"/>
            </c:ext>
          </c:extLst>
        </c:ser>
        <c:ser>
          <c:idx val="1"/>
          <c:order val="1"/>
          <c:tx>
            <c:strRef>
              <c:f>'2. Forme contrattuali'!$B$181</c:f>
              <c:strCache>
                <c:ptCount val="1"/>
                <c:pt idx="0">
                  <c:v>Tempo determinato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contrattuali'!$C$181:$G$181</c:f>
              <c:numCache>
                <c:formatCode>#,##0</c:formatCode>
                <c:ptCount val="5"/>
                <c:pt idx="0">
                  <c:v>100</c:v>
                </c:pt>
                <c:pt idx="1">
                  <c:v>134.06862745098039</c:v>
                </c:pt>
                <c:pt idx="2">
                  <c:v>150.98039215686273</c:v>
                </c:pt>
                <c:pt idx="3">
                  <c:v>131.37254901960785</c:v>
                </c:pt>
                <c:pt idx="4">
                  <c:v>122.30392156862746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0D-48D0-85DC-5A220E2E411C}"/>
            </c:ext>
          </c:extLst>
        </c:ser>
        <c:ser>
          <c:idx val="2"/>
          <c:order val="2"/>
          <c:tx>
            <c:strRef>
              <c:f>'2. Forme contrattuali'!$B$182</c:f>
              <c:strCache>
                <c:ptCount val="1"/>
                <c:pt idx="0">
                  <c:v>Somministrato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contrattuali'!$C$182:$G$182</c:f>
              <c:numCache>
                <c:formatCode>#,##0</c:formatCode>
                <c:ptCount val="5"/>
                <c:pt idx="0">
                  <c:v>100</c:v>
                </c:pt>
                <c:pt idx="1">
                  <c:v>98.954372623574145</c:v>
                </c:pt>
                <c:pt idx="2">
                  <c:v>77.281368821292773</c:v>
                </c:pt>
                <c:pt idx="3">
                  <c:v>40.49429657794677</c:v>
                </c:pt>
                <c:pt idx="4">
                  <c:v>34.410646387832699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065-4FE5-9708-BEB300B372A8}"/>
            </c:ext>
          </c:extLst>
        </c:ser>
        <c:ser>
          <c:idx val="3"/>
          <c:order val="3"/>
          <c:tx>
            <c:strRef>
              <c:f>'2. Forme contrattuali'!$B$183</c:f>
              <c:strCache>
                <c:ptCount val="1"/>
                <c:pt idx="0">
                  <c:v>Apprendistato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contrattuali'!$C$183:$G$183</c:f>
              <c:numCache>
                <c:formatCode>#,##0</c:formatCode>
                <c:ptCount val="5"/>
                <c:pt idx="0">
                  <c:v>100</c:v>
                </c:pt>
                <c:pt idx="1">
                  <c:v>162.74509803921569</c:v>
                </c:pt>
                <c:pt idx="2">
                  <c:v>192.15686274509804</c:v>
                </c:pt>
                <c:pt idx="3">
                  <c:v>174.50980392156862</c:v>
                </c:pt>
                <c:pt idx="4">
                  <c:v>182.35294117647058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065-4FE5-9708-BEB300B372A8}"/>
            </c:ext>
          </c:extLst>
        </c:ser>
        <c:ser>
          <c:idx val="4"/>
          <c:order val="4"/>
          <c:tx>
            <c:strRef>
              <c:f>'2. Forme contrattuali'!$B$184</c:f>
              <c:strCache>
                <c:ptCount val="1"/>
                <c:pt idx="0">
                  <c:v>Intermittente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'2. Forme contrattuali'!$C$64:$G$64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'2. Forme contrattuali'!$C$184:$G$184</c:f>
              <c:numCache>
                <c:formatCode>#,##0</c:formatCode>
                <c:ptCount val="5"/>
                <c:pt idx="0">
                  <c:v>100</c:v>
                </c:pt>
                <c:pt idx="1">
                  <c:v>900</c:v>
                </c:pt>
                <c:pt idx="2">
                  <c:v>1144.4444444444446</c:v>
                </c:pt>
                <c:pt idx="3">
                  <c:v>944.44444444444446</c:v>
                </c:pt>
                <c:pt idx="4">
                  <c:v>766.66666666666674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065-4FE5-9708-BEB300B372A8}"/>
            </c:ext>
          </c:extLst>
        </c:ser>
        <c:ser>
          <c:idx val="5"/>
          <c:order val="5"/>
          <c:tx>
            <c:strRef>
              <c:f>'2. Forme contrattuali'!$B$186</c:f>
              <c:strCache>
                <c:ptCount val="1"/>
                <c:pt idx="0">
                  <c:v>Parasubordinato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'2. Forme contrattuali'!$C$186:$G$186</c:f>
              <c:numCache>
                <c:formatCode>#,##0</c:formatCode>
                <c:ptCount val="5"/>
                <c:pt idx="0">
                  <c:v>100</c:v>
                </c:pt>
                <c:pt idx="1">
                  <c:v>127.77777777777777</c:v>
                </c:pt>
                <c:pt idx="2">
                  <c:v>305.55555555555554</c:v>
                </c:pt>
                <c:pt idx="3">
                  <c:v>255.55555555555554</c:v>
                </c:pt>
                <c:pt idx="4">
                  <c:v>122.22222222222223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D38-4D69-9131-C6A0F168C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ax val="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0875648608440076"/>
          <c:y val="0.31388271791177114"/>
          <c:w val="0.42242558389878687"/>
          <c:h val="0.52009269818615467"/>
        </c:manualLayout>
      </c:layout>
      <c:pieChart>
        <c:varyColors val="1"/>
        <c:ser>
          <c:idx val="0"/>
          <c:order val="0"/>
          <c:tx>
            <c:strRef>
              <c:f>'2. Forme contrattuali'!$AC$8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9D-4934-95DE-589E441393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9D-4934-95DE-589E441393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9D-4934-95DE-589E441393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E9D-4934-95DE-589E441393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E9D-4934-95DE-589E441393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E9D-4934-95DE-589E441393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E9D-4934-95DE-589E4413934B}"/>
              </c:ext>
            </c:extLst>
          </c:dPt>
          <c:dLbls>
            <c:dLbl>
              <c:idx val="0"/>
              <c:layout>
                <c:manualLayout>
                  <c:x val="-1.4208304607085404E-2"/>
                  <c:y val="9.675709937769227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9D-4934-95DE-589E4413934B}"/>
                </c:ext>
              </c:extLst>
            </c:dLbl>
            <c:dLbl>
              <c:idx val="1"/>
              <c:layout>
                <c:manualLayout>
                  <c:x val="-2.7245787824908982E-2"/>
                  <c:y val="-6.416615658661883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9D-4934-95DE-589E4413934B}"/>
                </c:ext>
              </c:extLst>
            </c:dLbl>
            <c:dLbl>
              <c:idx val="2"/>
              <c:layout>
                <c:manualLayout>
                  <c:x val="-5.6322954063129924E-17"/>
                  <c:y val="3.44662045029242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8264208909370198"/>
                      <c:h val="0.13525177812998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E9D-4934-95DE-589E4413934B}"/>
                </c:ext>
              </c:extLst>
            </c:dLbl>
            <c:dLbl>
              <c:idx val="3"/>
              <c:layout>
                <c:manualLayout>
                  <c:x val="-5.8046615140849328E-2"/>
                  <c:y val="-5.09737644632618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9D-4934-95DE-589E4413934B}"/>
                </c:ext>
              </c:extLst>
            </c:dLbl>
            <c:dLbl>
              <c:idx val="4"/>
              <c:layout>
                <c:manualLayout>
                  <c:x val="-9.3174643492144119E-3"/>
                  <c:y val="7.846370536245693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9D-4934-95DE-589E4413934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9D-4934-95DE-589E4413934B}"/>
                </c:ext>
              </c:extLst>
            </c:dLbl>
            <c:dLbl>
              <c:idx val="6"/>
              <c:layout>
                <c:manualLayout>
                  <c:x val="-9.2165898617512648E-3"/>
                  <c:y val="4.55401279419734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499231950844853"/>
                      <c:h val="0.1016786417147390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5E9D-4934-95DE-589E44139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Forme contrattuali'!$AD$7:$AJ$7</c:f>
              <c:strCache>
                <c:ptCount val="7"/>
                <c:pt idx="0">
                  <c:v>Tempo indeterminato</c:v>
                </c:pt>
                <c:pt idx="1">
                  <c:v>Tempo determinato</c:v>
                </c:pt>
                <c:pt idx="2">
                  <c:v>Somministrato</c:v>
                </c:pt>
                <c:pt idx="3">
                  <c:v>Apprendistato</c:v>
                </c:pt>
                <c:pt idx="4">
                  <c:v>Intermittente</c:v>
                </c:pt>
                <c:pt idx="5">
                  <c:v>Domestico e a domicilio</c:v>
                </c:pt>
                <c:pt idx="6">
                  <c:v>Parasubordinato</c:v>
                </c:pt>
              </c:strCache>
            </c:strRef>
          </c:cat>
          <c:val>
            <c:numRef>
              <c:f>'2. Forme contrattuali'!$AD$8:$AJ$8</c:f>
              <c:numCache>
                <c:formatCode>#,##0</c:formatCode>
                <c:ptCount val="7"/>
                <c:pt idx="0">
                  <c:v>926</c:v>
                </c:pt>
                <c:pt idx="1">
                  <c:v>2940</c:v>
                </c:pt>
                <c:pt idx="2">
                  <c:v>1184</c:v>
                </c:pt>
                <c:pt idx="3">
                  <c:v>463</c:v>
                </c:pt>
                <c:pt idx="4">
                  <c:v>400</c:v>
                </c:pt>
                <c:pt idx="5">
                  <c:v>0</c:v>
                </c:pt>
                <c:pt idx="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E9D-4934-95DE-589E44139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9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3297087864016996"/>
          <c:y val="0.3192563429571304"/>
          <c:w val="0.52982543848685582"/>
          <c:h val="0.57949657334499849"/>
        </c:manualLayout>
      </c:layout>
      <c:pieChart>
        <c:varyColors val="1"/>
        <c:ser>
          <c:idx val="0"/>
          <c:order val="0"/>
          <c:tx>
            <c:strRef>
              <c:f>'3. Servizio turistico'!$V$10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AD6-4D70-A7E9-03C498B492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AD6-4D70-A7E9-03C498B492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AD6-4D70-A7E9-03C498B492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AD6-4D70-A7E9-03C498B49293}"/>
              </c:ext>
            </c:extLst>
          </c:dPt>
          <c:dLbls>
            <c:dLbl>
              <c:idx val="0"/>
              <c:layout>
                <c:manualLayout>
                  <c:x val="-2.6602334282682751E-2"/>
                  <c:y val="7.301509186351610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082258334729436"/>
                      <c:h val="0.2354166666666666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AD6-4D70-A7E9-03C498B49293}"/>
                </c:ext>
              </c:extLst>
            </c:dLbl>
            <c:dLbl>
              <c:idx val="1"/>
              <c:layout>
                <c:manualLayout>
                  <c:x val="-2.1120232311386609E-3"/>
                  <c:y val="2.304584973753271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D6-4D70-A7E9-03C498B49293}"/>
                </c:ext>
              </c:extLst>
            </c:dLbl>
            <c:dLbl>
              <c:idx val="2"/>
              <c:layout>
                <c:manualLayout>
                  <c:x val="-1.0825710615960342E-2"/>
                  <c:y val="7.95099245406823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D6-4D70-A7E9-03C498B49293}"/>
                </c:ext>
              </c:extLst>
            </c:dLbl>
            <c:dLbl>
              <c:idx val="3"/>
              <c:layout>
                <c:manualLayout>
                  <c:x val="-8.5073699120943216E-2"/>
                  <c:y val="7.743875765529309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D6-4D70-A7E9-03C498B4929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Servizio turistico'!$W$9:$Z$9</c:f>
              <c:strCache>
                <c:ptCount val="3"/>
                <c:pt idx="0">
                  <c:v>Alberghi e strutture ricettive</c:v>
                </c:pt>
                <c:pt idx="1">
                  <c:v>Bar e attività di ristorazione</c:v>
                </c:pt>
                <c:pt idx="2">
                  <c:v>Altre attività turistiche</c:v>
                </c:pt>
              </c:strCache>
            </c:strRef>
          </c:cat>
          <c:val>
            <c:numRef>
              <c:f>'3. Servizio turistico'!$W$10:$Z$10</c:f>
              <c:numCache>
                <c:formatCode>#,##0</c:formatCode>
                <c:ptCount val="4"/>
                <c:pt idx="0">
                  <c:v>2707</c:v>
                </c:pt>
                <c:pt idx="1">
                  <c:v>9369</c:v>
                </c:pt>
                <c:pt idx="2">
                  <c:v>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D6-4D70-A7E9-03C498B49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Servizio turistico'!$B$46</c:f>
              <c:strCache>
                <c:ptCount val="1"/>
                <c:pt idx="0">
                  <c:v>Alberghi e strutture ricettive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turistico'!$C$45:$G$45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Servizio turistico'!$C$46:$G$46</c:f>
              <c:numCache>
                <c:formatCode>#,##0</c:formatCode>
                <c:ptCount val="5"/>
                <c:pt idx="0">
                  <c:v>100</c:v>
                </c:pt>
                <c:pt idx="1">
                  <c:v>120.99407299573673</c:v>
                </c:pt>
                <c:pt idx="2">
                  <c:v>140.22044296558178</c:v>
                </c:pt>
                <c:pt idx="3">
                  <c:v>110.86617448268692</c:v>
                </c:pt>
                <c:pt idx="4">
                  <c:v>67.266299261724029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AB4-4F92-BF40-8E53CB6EEAFC}"/>
            </c:ext>
          </c:extLst>
        </c:ser>
        <c:ser>
          <c:idx val="1"/>
          <c:order val="1"/>
          <c:tx>
            <c:strRef>
              <c:f>'3. Servizio turistico'!$B$47</c:f>
              <c:strCache>
                <c:ptCount val="1"/>
                <c:pt idx="0">
                  <c:v>Bar ed esercizi senza cucina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turistico'!$C$45:$G$45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Servizio turistico'!$C$47:$G$47</c:f>
              <c:numCache>
                <c:formatCode>#,##0</c:formatCode>
                <c:ptCount val="5"/>
                <c:pt idx="0">
                  <c:v>100</c:v>
                </c:pt>
                <c:pt idx="1">
                  <c:v>172.87398921832883</c:v>
                </c:pt>
                <c:pt idx="2">
                  <c:v>194.81132075471697</c:v>
                </c:pt>
                <c:pt idx="3">
                  <c:v>192.65835579514825</c:v>
                </c:pt>
                <c:pt idx="4">
                  <c:v>121.44541778975741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AB4-4F92-BF40-8E53CB6EEAFC}"/>
            </c:ext>
          </c:extLst>
        </c:ser>
        <c:ser>
          <c:idx val="2"/>
          <c:order val="2"/>
          <c:tx>
            <c:strRef>
              <c:f>'3. Servizio turistico'!$B$48</c:f>
              <c:strCache>
                <c:ptCount val="1"/>
                <c:pt idx="0">
                  <c:v>Altre attività turistiche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turistico'!$C$45:$G$45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Servizio turistico'!$C$48:$G$48</c:f>
              <c:numCache>
                <c:formatCode>#,##0</c:formatCode>
                <c:ptCount val="5"/>
                <c:pt idx="0">
                  <c:v>100</c:v>
                </c:pt>
                <c:pt idx="1">
                  <c:v>120.54022914933111</c:v>
                </c:pt>
                <c:pt idx="2">
                  <c:v>138.54573385393329</c:v>
                </c:pt>
                <c:pt idx="3">
                  <c:v>127.0818664789093</c:v>
                </c:pt>
                <c:pt idx="4">
                  <c:v>82.884209178774881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AB4-4F92-BF40-8E53CB6EE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323512"/>
        <c:axId val="303325480"/>
      </c:lineChart>
      <c:catAx>
        <c:axId val="30332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5480"/>
        <c:crosses val="autoZero"/>
        <c:auto val="1"/>
        <c:lblAlgn val="ctr"/>
        <c:lblOffset val="100"/>
        <c:noMultiLvlLbl val="0"/>
      </c:catAx>
      <c:valAx>
        <c:axId val="303325480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3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Servizio turistico'!$B$60</c:f>
              <c:strCache>
                <c:ptCount val="1"/>
                <c:pt idx="0">
                  <c:v>Alberghi e strutture ricettive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turistico'!$C$59:$G$59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Servizio turistico'!$C$60:$G$60</c:f>
              <c:numCache>
                <c:formatCode>#,##0</c:formatCode>
                <c:ptCount val="5"/>
                <c:pt idx="0">
                  <c:v>100</c:v>
                </c:pt>
                <c:pt idx="1">
                  <c:v>130.55555555555557</c:v>
                </c:pt>
                <c:pt idx="2">
                  <c:v>151.51195499296765</c:v>
                </c:pt>
                <c:pt idx="3">
                  <c:v>152.74261603375527</c:v>
                </c:pt>
                <c:pt idx="4">
                  <c:v>95.182841068917028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FE3-412E-8655-ADD7EDA06A2A}"/>
            </c:ext>
          </c:extLst>
        </c:ser>
        <c:ser>
          <c:idx val="1"/>
          <c:order val="1"/>
          <c:tx>
            <c:strRef>
              <c:f>'3. Servizio turistico'!$B$61</c:f>
              <c:strCache>
                <c:ptCount val="1"/>
                <c:pt idx="0">
                  <c:v>Bar ed esercizi senza cucina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turistico'!$C$59:$G$59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Servizio turistico'!$C$61:$G$61</c:f>
              <c:numCache>
                <c:formatCode>#,##0</c:formatCode>
                <c:ptCount val="5"/>
                <c:pt idx="0">
                  <c:v>100</c:v>
                </c:pt>
                <c:pt idx="1">
                  <c:v>196.53198653198655</c:v>
                </c:pt>
                <c:pt idx="2">
                  <c:v>215.95959595959596</c:v>
                </c:pt>
                <c:pt idx="3">
                  <c:v>213.08080808080808</c:v>
                </c:pt>
                <c:pt idx="4">
                  <c:v>157.72727272727275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FE3-412E-8655-ADD7EDA06A2A}"/>
            </c:ext>
          </c:extLst>
        </c:ser>
        <c:ser>
          <c:idx val="2"/>
          <c:order val="2"/>
          <c:tx>
            <c:strRef>
              <c:f>'3. Servizio turistico'!$B$62</c:f>
              <c:strCache>
                <c:ptCount val="1"/>
                <c:pt idx="0">
                  <c:v>Altre attività turistiche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turistico'!$C$59:$G$59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Servizio turistico'!$C$62:$G$62</c:f>
              <c:numCache>
                <c:formatCode>#,##0</c:formatCode>
                <c:ptCount val="5"/>
                <c:pt idx="0">
                  <c:v>100</c:v>
                </c:pt>
                <c:pt idx="1">
                  <c:v>110.59255374934452</c:v>
                </c:pt>
                <c:pt idx="2">
                  <c:v>144.88725747246986</c:v>
                </c:pt>
                <c:pt idx="3">
                  <c:v>120.81803880440482</c:v>
                </c:pt>
                <c:pt idx="4">
                  <c:v>80.388044048243316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FE3-412E-8655-ADD7EDA06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24680"/>
        <c:axId val="509625336"/>
      </c:lineChart>
      <c:catAx>
        <c:axId val="50962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5336"/>
        <c:crosses val="autoZero"/>
        <c:auto val="1"/>
        <c:lblAlgn val="ctr"/>
        <c:lblOffset val="100"/>
        <c:noMultiLvlLbl val="0"/>
      </c:catAx>
      <c:valAx>
        <c:axId val="509625336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09624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BIELLA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Servizio turistico'!$B$74</c:f>
              <c:strCache>
                <c:ptCount val="1"/>
                <c:pt idx="0">
                  <c:v>Alberghi e strutture ricettive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turistico'!$C$73:$G$73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Servizio turistico'!$C$74:$G$74</c:f>
              <c:numCache>
                <c:formatCode>#,##0</c:formatCode>
                <c:ptCount val="5"/>
                <c:pt idx="0">
                  <c:v>100</c:v>
                </c:pt>
                <c:pt idx="1">
                  <c:v>216.66666666666666</c:v>
                </c:pt>
                <c:pt idx="2">
                  <c:v>233.33333333333334</c:v>
                </c:pt>
                <c:pt idx="3">
                  <c:v>193.93939393939394</c:v>
                </c:pt>
                <c:pt idx="4">
                  <c:v>136.36363636363635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09E-4E36-931D-6A293A130D4F}"/>
            </c:ext>
          </c:extLst>
        </c:ser>
        <c:ser>
          <c:idx val="1"/>
          <c:order val="1"/>
          <c:tx>
            <c:strRef>
              <c:f>'3. Servizio turistico'!$B$75</c:f>
              <c:strCache>
                <c:ptCount val="1"/>
                <c:pt idx="0">
                  <c:v>Bar ed esercizi senza cucina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turistico'!$C$73:$G$73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Servizio turistico'!$C$75:$G$75</c:f>
              <c:numCache>
                <c:formatCode>#,##0</c:formatCode>
                <c:ptCount val="5"/>
                <c:pt idx="0">
                  <c:v>100</c:v>
                </c:pt>
                <c:pt idx="1">
                  <c:v>230.02680965147454</c:v>
                </c:pt>
                <c:pt idx="2">
                  <c:v>236.99731903485252</c:v>
                </c:pt>
                <c:pt idx="3">
                  <c:v>231.36729222520108</c:v>
                </c:pt>
                <c:pt idx="4">
                  <c:v>185.79088471849866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09E-4E36-931D-6A293A130D4F}"/>
            </c:ext>
          </c:extLst>
        </c:ser>
        <c:ser>
          <c:idx val="2"/>
          <c:order val="2"/>
          <c:tx>
            <c:strRef>
              <c:f>'3. Servizio turistico'!$B$76</c:f>
              <c:strCache>
                <c:ptCount val="1"/>
                <c:pt idx="0">
                  <c:v>Altre attività turistiche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turistico'!$C$73:$G$73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Servizio turistico'!$C$76:$G$76</c:f>
              <c:numCache>
                <c:formatCode>#,##0</c:formatCode>
                <c:ptCount val="5"/>
                <c:pt idx="0">
                  <c:v>100</c:v>
                </c:pt>
                <c:pt idx="1">
                  <c:v>134.83146067415731</c:v>
                </c:pt>
                <c:pt idx="2">
                  <c:v>151.12359550561797</c:v>
                </c:pt>
                <c:pt idx="3">
                  <c:v>126.96629213483146</c:v>
                </c:pt>
                <c:pt idx="4">
                  <c:v>77.528089887640448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09E-4E36-931D-6A293A130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98360"/>
        <c:axId val="584294752"/>
      </c:lineChart>
      <c:catAx>
        <c:axId val="58429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4752"/>
        <c:crosses val="autoZero"/>
        <c:auto val="1"/>
        <c:lblAlgn val="ctr"/>
        <c:lblOffset val="100"/>
        <c:noMultiLvlLbl val="0"/>
      </c:catAx>
      <c:valAx>
        <c:axId val="584294752"/>
        <c:scaling>
          <c:orientation val="minMax"/>
          <c:max val="25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98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NOVARA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Servizio turistico'!$B$88</c:f>
              <c:strCache>
                <c:ptCount val="1"/>
                <c:pt idx="0">
                  <c:v>Alberghi e strutture ricettive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turistico'!$C$87:$G$87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Servizio turistico'!$C$88:$G$88</c:f>
              <c:numCache>
                <c:formatCode>#,##0</c:formatCode>
                <c:ptCount val="5"/>
                <c:pt idx="0">
                  <c:v>100</c:v>
                </c:pt>
                <c:pt idx="1">
                  <c:v>152.26244343891403</c:v>
                </c:pt>
                <c:pt idx="2">
                  <c:v>154.29864253393666</c:v>
                </c:pt>
                <c:pt idx="3">
                  <c:v>138.23529411764704</c:v>
                </c:pt>
                <c:pt idx="4">
                  <c:v>98.642533936651589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8CD-483A-8CCD-4DB90EC6B51A}"/>
            </c:ext>
          </c:extLst>
        </c:ser>
        <c:ser>
          <c:idx val="1"/>
          <c:order val="1"/>
          <c:tx>
            <c:strRef>
              <c:f>'3. Servizio turistico'!$B$89</c:f>
              <c:strCache>
                <c:ptCount val="1"/>
                <c:pt idx="0">
                  <c:v>Bar ed esercizi senza cucina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turistico'!$C$87:$G$87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Servizio turistico'!$C$89:$G$89</c:f>
              <c:numCache>
                <c:formatCode>#,##0</c:formatCode>
                <c:ptCount val="5"/>
                <c:pt idx="0">
                  <c:v>100</c:v>
                </c:pt>
                <c:pt idx="1">
                  <c:v>196.81861348528017</c:v>
                </c:pt>
                <c:pt idx="2">
                  <c:v>231.38651471984804</c:v>
                </c:pt>
                <c:pt idx="3">
                  <c:v>224.54890788224122</c:v>
                </c:pt>
                <c:pt idx="4">
                  <c:v>152.94396961063629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8CD-483A-8CCD-4DB90EC6B51A}"/>
            </c:ext>
          </c:extLst>
        </c:ser>
        <c:ser>
          <c:idx val="2"/>
          <c:order val="2"/>
          <c:tx>
            <c:strRef>
              <c:f>'3. Servizio turistico'!$B$90</c:f>
              <c:strCache>
                <c:ptCount val="1"/>
                <c:pt idx="0">
                  <c:v>Altre attività turistiche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turistico'!$C$87:$G$87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Servizio turistico'!$C$90:$G$90</c:f>
              <c:numCache>
                <c:formatCode>#,##0</c:formatCode>
                <c:ptCount val="5"/>
                <c:pt idx="0">
                  <c:v>100</c:v>
                </c:pt>
                <c:pt idx="1">
                  <c:v>102.71002710027099</c:v>
                </c:pt>
                <c:pt idx="2">
                  <c:v>153.47786811201445</c:v>
                </c:pt>
                <c:pt idx="3">
                  <c:v>100.9936766034327</c:v>
                </c:pt>
                <c:pt idx="4">
                  <c:v>69.286359530261961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8CD-483A-8CCD-4DB90EC6B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288520"/>
        <c:axId val="584287864"/>
      </c:lineChart>
      <c:catAx>
        <c:axId val="58428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7864"/>
        <c:crosses val="autoZero"/>
        <c:auto val="1"/>
        <c:lblAlgn val="ctr"/>
        <c:lblOffset val="100"/>
        <c:noMultiLvlLbl val="0"/>
      </c:catAx>
      <c:valAx>
        <c:axId val="58428786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8428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 Settori'!$B$46</c:f>
              <c:strCache>
                <c:ptCount val="1"/>
                <c:pt idx="0">
                  <c:v>Commercio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 Settori'!$C$45:$G$45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Settori'!$C$46:$G$46</c:f>
              <c:numCache>
                <c:formatCode>#,##0</c:formatCode>
                <c:ptCount val="5"/>
                <c:pt idx="0">
                  <c:v>100</c:v>
                </c:pt>
                <c:pt idx="1">
                  <c:v>122.97155674860724</c:v>
                </c:pt>
                <c:pt idx="2">
                  <c:v>101.82205960764125</c:v>
                </c:pt>
                <c:pt idx="3">
                  <c:v>83.994925444483258</c:v>
                </c:pt>
                <c:pt idx="4">
                  <c:v>63.332659177407194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B0F-4126-B73D-074C6FBB8D33}"/>
            </c:ext>
          </c:extLst>
        </c:ser>
        <c:ser>
          <c:idx val="1"/>
          <c:order val="1"/>
          <c:tx>
            <c:strRef>
              <c:f>'1. Settori'!$B$47</c:f>
              <c:strCache>
                <c:ptCount val="1"/>
                <c:pt idx="0">
                  <c:v>Turismo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 Settori'!$C$45:$G$45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Settori'!$C$47:$G$47</c:f>
              <c:numCache>
                <c:formatCode>#,##0</c:formatCode>
                <c:ptCount val="5"/>
                <c:pt idx="0">
                  <c:v>100</c:v>
                </c:pt>
                <c:pt idx="1">
                  <c:v>148.90203932993444</c:v>
                </c:pt>
                <c:pt idx="2">
                  <c:v>169.24617625637291</c:v>
                </c:pt>
                <c:pt idx="3">
                  <c:v>159.68135469774217</c:v>
                </c:pt>
                <c:pt idx="4">
                  <c:v>100.98871085214857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B0F-4126-B73D-074C6FBB8D33}"/>
            </c:ext>
          </c:extLst>
        </c:ser>
        <c:ser>
          <c:idx val="2"/>
          <c:order val="2"/>
          <c:tx>
            <c:strRef>
              <c:f>'1. Settori'!$B$48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'1. Settori'!$C$45:$G$45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'1. Settori'!$C$48:$G$48</c:f>
              <c:numCache>
                <c:formatCode>#,##0</c:formatCode>
                <c:ptCount val="5"/>
                <c:pt idx="0">
                  <c:v>100</c:v>
                </c:pt>
                <c:pt idx="1">
                  <c:v>114.83281262592982</c:v>
                </c:pt>
                <c:pt idx="2">
                  <c:v>119.36747087910264</c:v>
                </c:pt>
                <c:pt idx="3">
                  <c:v>118.25146611925226</c:v>
                </c:pt>
                <c:pt idx="4">
                  <c:v>90.048404454537263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B0F-4126-B73D-074C6FBB8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323512"/>
        <c:axId val="303325480"/>
      </c:lineChart>
      <c:catAx>
        <c:axId val="30332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5480"/>
        <c:crosses val="autoZero"/>
        <c:auto val="1"/>
        <c:lblAlgn val="ctr"/>
        <c:lblOffset val="100"/>
        <c:noMultiLvlLbl val="0"/>
      </c:catAx>
      <c:valAx>
        <c:axId val="303325480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3323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VERBANO CUSIO OSSOLA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Servizio turistico'!$B$102</c:f>
              <c:strCache>
                <c:ptCount val="1"/>
                <c:pt idx="0">
                  <c:v>Alberghi e strutture ricettive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turistico'!$C$101:$G$101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Servizio turistico'!$C$102:$G$102</c:f>
              <c:numCache>
                <c:formatCode>#,##0</c:formatCode>
                <c:ptCount val="5"/>
                <c:pt idx="0">
                  <c:v>100</c:v>
                </c:pt>
                <c:pt idx="1">
                  <c:v>121.45688800792864</c:v>
                </c:pt>
                <c:pt idx="2">
                  <c:v>143.75619425173437</c:v>
                </c:pt>
                <c:pt idx="3">
                  <c:v>151.98216055500495</c:v>
                </c:pt>
                <c:pt idx="4">
                  <c:v>93.161546085232899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427-4E58-9FEE-4B1E963EF096}"/>
            </c:ext>
          </c:extLst>
        </c:ser>
        <c:ser>
          <c:idx val="1"/>
          <c:order val="1"/>
          <c:tx>
            <c:strRef>
              <c:f>'3. Servizio turistico'!$B$103</c:f>
              <c:strCache>
                <c:ptCount val="1"/>
                <c:pt idx="0">
                  <c:v>Bar ed esercizi senza cucina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turistico'!$C$101:$G$101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Servizio turistico'!$C$103:$G$103</c:f>
              <c:numCache>
                <c:formatCode>#,##0</c:formatCode>
                <c:ptCount val="5"/>
                <c:pt idx="0">
                  <c:v>100</c:v>
                </c:pt>
                <c:pt idx="1">
                  <c:v>178.18428184281842</c:v>
                </c:pt>
                <c:pt idx="2">
                  <c:v>187.80487804878047</c:v>
                </c:pt>
                <c:pt idx="3">
                  <c:v>184.95934959349594</c:v>
                </c:pt>
                <c:pt idx="4">
                  <c:v>143.40560072267391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427-4E58-9FEE-4B1E963EF096}"/>
            </c:ext>
          </c:extLst>
        </c:ser>
        <c:ser>
          <c:idx val="2"/>
          <c:order val="2"/>
          <c:tx>
            <c:strRef>
              <c:f>'3. Servizio turistico'!$B$104</c:f>
              <c:strCache>
                <c:ptCount val="1"/>
                <c:pt idx="0">
                  <c:v>Altre attività turistiche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turistico'!$C$101:$G$101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Servizio turistico'!$C$104:$G$104</c:f>
              <c:numCache>
                <c:formatCode>#,##0</c:formatCode>
                <c:ptCount val="5"/>
                <c:pt idx="0">
                  <c:v>100</c:v>
                </c:pt>
                <c:pt idx="1">
                  <c:v>112.64705882352941</c:v>
                </c:pt>
                <c:pt idx="2">
                  <c:v>112.35294117647059</c:v>
                </c:pt>
                <c:pt idx="3">
                  <c:v>151.1764705882353</c:v>
                </c:pt>
                <c:pt idx="4">
                  <c:v>116.47058823529413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427-4E58-9FEE-4B1E963EF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797728"/>
        <c:axId val="276798712"/>
      </c:lineChart>
      <c:catAx>
        <c:axId val="2767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8712"/>
        <c:crosses val="autoZero"/>
        <c:auto val="1"/>
        <c:lblAlgn val="ctr"/>
        <c:lblOffset val="100"/>
        <c:noMultiLvlLbl val="0"/>
      </c:catAx>
      <c:valAx>
        <c:axId val="276798712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276797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VERCELLI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Servizio turistico'!$B$116</c:f>
              <c:strCache>
                <c:ptCount val="1"/>
                <c:pt idx="0">
                  <c:v>Alberghi e strutture ricettive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turistico'!$C$115:$F$115</c:f>
              <c:strCache>
                <c:ptCount val="4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</c:strCache>
            </c:strRef>
          </c:cat>
          <c:val>
            <c:numRef>
              <c:f>'3. Servizio turistico'!$C$116:$F$116</c:f>
              <c:numCache>
                <c:formatCode>#,##0</c:formatCode>
                <c:ptCount val="4"/>
                <c:pt idx="0">
                  <c:v>100</c:v>
                </c:pt>
                <c:pt idx="1">
                  <c:v>140.25157232704402</c:v>
                </c:pt>
                <c:pt idx="2">
                  <c:v>179.87421383647799</c:v>
                </c:pt>
                <c:pt idx="3">
                  <c:v>169.18238993710693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53C-40EA-A7AE-C2EACB4AA32B}"/>
            </c:ext>
          </c:extLst>
        </c:ser>
        <c:ser>
          <c:idx val="1"/>
          <c:order val="1"/>
          <c:tx>
            <c:strRef>
              <c:f>'3. Servizio turistico'!$B$117</c:f>
              <c:strCache>
                <c:ptCount val="1"/>
                <c:pt idx="0">
                  <c:v>Bar ed esercizi senza cucina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turistico'!$C$115:$F$115</c:f>
              <c:strCache>
                <c:ptCount val="4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</c:strCache>
            </c:strRef>
          </c:cat>
          <c:val>
            <c:numRef>
              <c:f>'3. Servizio turistico'!$C$117:$F$117</c:f>
              <c:numCache>
                <c:formatCode>#,##0</c:formatCode>
                <c:ptCount val="4"/>
                <c:pt idx="0">
                  <c:v>100</c:v>
                </c:pt>
                <c:pt idx="1">
                  <c:v>213.72997711670482</c:v>
                </c:pt>
                <c:pt idx="2">
                  <c:v>232.15102974828375</c:v>
                </c:pt>
                <c:pt idx="3">
                  <c:v>241.07551487414187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53C-40EA-A7AE-C2EACB4AA32B}"/>
            </c:ext>
          </c:extLst>
        </c:ser>
        <c:ser>
          <c:idx val="2"/>
          <c:order val="2"/>
          <c:tx>
            <c:strRef>
              <c:f>'3. Servizio turistico'!$B$118</c:f>
              <c:strCache>
                <c:ptCount val="1"/>
                <c:pt idx="0">
                  <c:v>Altre attività turistiche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Servizio turistico'!$C$115:$F$115</c:f>
              <c:strCache>
                <c:ptCount val="4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</c:strCache>
            </c:strRef>
          </c:cat>
          <c:val>
            <c:numRef>
              <c:f>'3. Servizio turistico'!$C$118:$F$118</c:f>
              <c:numCache>
                <c:formatCode>#,##0</c:formatCode>
                <c:ptCount val="4"/>
                <c:pt idx="0">
                  <c:v>100</c:v>
                </c:pt>
                <c:pt idx="1">
                  <c:v>123.75886524822694</c:v>
                </c:pt>
                <c:pt idx="2">
                  <c:v>146.45390070921985</c:v>
                </c:pt>
                <c:pt idx="3">
                  <c:v>158.15602836879432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53C-40EA-A7AE-C2EACB4AA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306864"/>
        <c:axId val="307307192"/>
      </c:lineChart>
      <c:catAx>
        <c:axId val="30730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7192"/>
        <c:crosses val="autoZero"/>
        <c:auto val="1"/>
        <c:lblAlgn val="ctr"/>
        <c:lblOffset val="100"/>
        <c:noMultiLvlLbl val="0"/>
      </c:catAx>
      <c:valAx>
        <c:axId val="307307192"/>
        <c:scaling>
          <c:orientation val="minMax"/>
          <c:max val="25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30730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'3. Sesso, nazionalità, età'!$AD$4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44-4BC8-AD31-0CBF7D5970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44-4BC8-AD31-0CBF7D597056}"/>
              </c:ext>
            </c:extLst>
          </c:dPt>
          <c:dLbls>
            <c:dLbl>
              <c:idx val="0"/>
              <c:layout>
                <c:manualLayout>
                  <c:x val="-1.8647665156925144E-2"/>
                  <c:y val="-7.149865998443447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44-4BC8-AD31-0CBF7D597056}"/>
                </c:ext>
              </c:extLst>
            </c:dLbl>
            <c:dLbl>
              <c:idx val="1"/>
              <c:layout>
                <c:manualLayout>
                  <c:x val="5.9367566685920954E-3"/>
                  <c:y val="2.57431612860953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44-4BC8-AD31-0CBF7D5970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Sesso, nazionalità, età'!$AE$3:$AF$3</c:f>
              <c:strCache>
                <c:ptCount val="2"/>
                <c:pt idx="0">
                  <c:v>Maschi</c:v>
                </c:pt>
                <c:pt idx="1">
                  <c:v>Femmine</c:v>
                </c:pt>
              </c:strCache>
            </c:strRef>
          </c:cat>
          <c:val>
            <c:numRef>
              <c:f>'3. Sesso, nazionalità, età'!$AE$4:$AF$4</c:f>
              <c:numCache>
                <c:formatCode>#,##0</c:formatCode>
                <c:ptCount val="2"/>
                <c:pt idx="0">
                  <c:v>6421</c:v>
                </c:pt>
                <c:pt idx="1">
                  <c:v>7188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44-4BC8-AD31-0CBF7D597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NAZIONALITÀ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'3. Sesso, nazionalità, età'!$AD$9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766-476F-9E4B-107016761B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766-476F-9E4B-107016761B84}"/>
              </c:ext>
            </c:extLst>
          </c:dPt>
          <c:dLbls>
            <c:dLbl>
              <c:idx val="0"/>
              <c:layout>
                <c:manualLayout>
                  <c:x val="-1.2812356788734765E-2"/>
                  <c:y val="-9.61604332370738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66-476F-9E4B-107016761B84}"/>
                </c:ext>
              </c:extLst>
            </c:dLbl>
            <c:dLbl>
              <c:idx val="1"/>
              <c:layout>
                <c:manualLayout>
                  <c:x val="-9.51756030496188E-3"/>
                  <c:y val="3.54306401444264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6-476F-9E4B-107016761B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Sesso, nazionalità, età'!$AE$8:$AF$8</c:f>
              <c:strCache>
                <c:ptCount val="2"/>
                <c:pt idx="0">
                  <c:v>Italiani</c:v>
                </c:pt>
                <c:pt idx="1">
                  <c:v>Stranieri</c:v>
                </c:pt>
              </c:strCache>
            </c:strRef>
          </c:cat>
          <c:val>
            <c:numRef>
              <c:f>'3. Sesso, nazionalità, età'!$AE$9:$AF$9</c:f>
              <c:numCache>
                <c:formatCode>#,##0</c:formatCode>
                <c:ptCount val="2"/>
                <c:pt idx="0">
                  <c:v>11073</c:v>
                </c:pt>
                <c:pt idx="1">
                  <c:v>2536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66-476F-9E4B-107016761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96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en-US"/>
              <a:t>PIEMONTE NORD - ETÀ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'3. Sesso, nazionalità, età'!$AD$17</c:f>
              <c:strCache>
                <c:ptCount val="1"/>
                <c:pt idx="0">
                  <c:v>Piemonte Nord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EA-48D4-9A71-FA1EF60316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EA-48D4-9A71-FA1EF60316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1EA-48D4-9A71-FA1EF60316F7}"/>
              </c:ext>
            </c:extLst>
          </c:dPt>
          <c:dLbls>
            <c:dLbl>
              <c:idx val="0"/>
              <c:layout>
                <c:manualLayout>
                  <c:x val="-2.0867990692083033E-2"/>
                  <c:y val="-0.1314033065019409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857146713804787"/>
                      <c:h val="0.128484848484848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1EA-48D4-9A71-FA1EF60316F7}"/>
                </c:ext>
              </c:extLst>
            </c:dLbl>
            <c:dLbl>
              <c:idx val="1"/>
              <c:layout>
                <c:manualLayout>
                  <c:x val="2.2115239926607359E-2"/>
                  <c:y val="8.59658772384468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EA-48D4-9A71-FA1EF60316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Sesso, nazionalità, età'!$AE$16:$AG$16</c:f>
              <c:strCache>
                <c:ptCount val="3"/>
                <c:pt idx="0">
                  <c:v>Giovani</c:v>
                </c:pt>
                <c:pt idx="1">
                  <c:v>Adulti</c:v>
                </c:pt>
                <c:pt idx="2">
                  <c:v>Senior</c:v>
                </c:pt>
              </c:strCache>
            </c:strRef>
          </c:cat>
          <c:val>
            <c:numRef>
              <c:f>'3. Sesso, nazionalità, età'!$AE$17:$AG$17</c:f>
              <c:numCache>
                <c:formatCode>#,##0</c:formatCode>
                <c:ptCount val="3"/>
                <c:pt idx="0">
                  <c:v>7991</c:v>
                </c:pt>
                <c:pt idx="1">
                  <c:v>5485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EA-48D4-9A71-FA1EF6031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26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età'!$B$78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età'!$C$78:$G$78</c:f>
              <c:numCache>
                <c:formatCode>#,##0</c:formatCode>
                <c:ptCount val="5"/>
                <c:pt idx="0">
                  <c:v>100</c:v>
                </c:pt>
                <c:pt idx="1">
                  <c:v>141.10220290723811</c:v>
                </c:pt>
                <c:pt idx="2">
                  <c:v>164.60737299565415</c:v>
                </c:pt>
                <c:pt idx="3">
                  <c:v>154.88910534991757</c:v>
                </c:pt>
                <c:pt idx="4">
                  <c:v>98.857335531245312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D5-42B2-805E-9D615DD08A41}"/>
            </c:ext>
          </c:extLst>
        </c:ser>
        <c:ser>
          <c:idx val="1"/>
          <c:order val="1"/>
          <c:tx>
            <c:strRef>
              <c:f>'3. Sesso, nazionalità, età'!$B$79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età'!$C$79:$G$79</c:f>
              <c:numCache>
                <c:formatCode>#,##0</c:formatCode>
                <c:ptCount val="5"/>
                <c:pt idx="0">
                  <c:v>100</c:v>
                </c:pt>
                <c:pt idx="1">
                  <c:v>156.27745500921071</c:v>
                </c:pt>
                <c:pt idx="2">
                  <c:v>173.63256341221484</c:v>
                </c:pt>
                <c:pt idx="3">
                  <c:v>164.2128383165651</c:v>
                </c:pt>
                <c:pt idx="4">
                  <c:v>103.00410939492701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0D5-42B2-805E-9D615DD08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età'!$B$81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età'!$C$81:$G$81</c:f>
              <c:numCache>
                <c:formatCode>#,##0</c:formatCode>
                <c:ptCount val="5"/>
                <c:pt idx="0">
                  <c:v>100</c:v>
                </c:pt>
                <c:pt idx="1">
                  <c:v>151.19217081850533</c:v>
                </c:pt>
                <c:pt idx="2">
                  <c:v>171.53247330960855</c:v>
                </c:pt>
                <c:pt idx="3">
                  <c:v>161.51690391459076</c:v>
                </c:pt>
                <c:pt idx="4">
                  <c:v>101.95951957295372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E91-4CA9-989F-86DD3415595A}"/>
            </c:ext>
          </c:extLst>
        </c:ser>
        <c:ser>
          <c:idx val="1"/>
          <c:order val="1"/>
          <c:tx>
            <c:strRef>
              <c:f>'3. Sesso, nazionalità, età'!$B$82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età'!$C$82:$G$82</c:f>
              <c:numCache>
                <c:formatCode>#,##0</c:formatCode>
                <c:ptCount val="5"/>
                <c:pt idx="0">
                  <c:v>100</c:v>
                </c:pt>
                <c:pt idx="1">
                  <c:v>138.56425702811245</c:v>
                </c:pt>
                <c:pt idx="2">
                  <c:v>158.92570281124497</c:v>
                </c:pt>
                <c:pt idx="3">
                  <c:v>151.39558232931728</c:v>
                </c:pt>
                <c:pt idx="4">
                  <c:v>96.606425702811251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E91-4CA9-989F-86DD34155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REGIONE - ET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età'!$B$84</c:f>
              <c:strCache>
                <c:ptCount val="1"/>
                <c:pt idx="0">
                  <c:v>Giovani (0-34)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età'!$C$84:$G$84</c:f>
              <c:numCache>
                <c:formatCode>#,##0</c:formatCode>
                <c:ptCount val="5"/>
                <c:pt idx="0">
                  <c:v>100</c:v>
                </c:pt>
                <c:pt idx="1">
                  <c:v>161.57422148634021</c:v>
                </c:pt>
                <c:pt idx="2">
                  <c:v>185.52505890594153</c:v>
                </c:pt>
                <c:pt idx="3">
                  <c:v>175.79761828949881</c:v>
                </c:pt>
                <c:pt idx="4">
                  <c:v>108.62574030440044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E89-4B84-BC14-31B747E8A0A2}"/>
            </c:ext>
          </c:extLst>
        </c:ser>
        <c:ser>
          <c:idx val="1"/>
          <c:order val="1"/>
          <c:tx>
            <c:strRef>
              <c:f>'3. Sesso, nazionalità, età'!$B$85</c:f>
              <c:strCache>
                <c:ptCount val="1"/>
                <c:pt idx="0">
                  <c:v>Adulti (35-64)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età'!$C$85:$G$85</c:f>
              <c:numCache>
                <c:formatCode>#,##0</c:formatCode>
                <c:ptCount val="5"/>
                <c:pt idx="0">
                  <c:v>100</c:v>
                </c:pt>
                <c:pt idx="1">
                  <c:v>131.75569862536975</c:v>
                </c:pt>
                <c:pt idx="2">
                  <c:v>147.50304506699149</c:v>
                </c:pt>
                <c:pt idx="3">
                  <c:v>137.03671480772576</c:v>
                </c:pt>
                <c:pt idx="4">
                  <c:v>89.990429789455376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E89-4B84-BC14-31B747E8A0A2}"/>
            </c:ext>
          </c:extLst>
        </c:ser>
        <c:ser>
          <c:idx val="2"/>
          <c:order val="2"/>
          <c:tx>
            <c:strRef>
              <c:f>'3. Sesso, nazionalità, età'!$B$86</c:f>
              <c:strCache>
                <c:ptCount val="1"/>
                <c:pt idx="0">
                  <c:v>Senior (&gt;65)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età'!$C$86:$G$86</c:f>
              <c:numCache>
                <c:formatCode>#,##0</c:formatCode>
                <c:ptCount val="5"/>
                <c:pt idx="0">
                  <c:v>100</c:v>
                </c:pt>
                <c:pt idx="1">
                  <c:v>141.63498098859316</c:v>
                </c:pt>
                <c:pt idx="2">
                  <c:v>147.52851711026616</c:v>
                </c:pt>
                <c:pt idx="3">
                  <c:v>187.07224334600761</c:v>
                </c:pt>
                <c:pt idx="4">
                  <c:v>125.66539923954372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E89-4B84-BC14-31B747E8A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0424"/>
        <c:axId val="412631408"/>
      </c:lineChart>
      <c:catAx>
        <c:axId val="41263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1408"/>
        <c:crosses val="autoZero"/>
        <c:auto val="1"/>
        <c:lblAlgn val="ctr"/>
        <c:lblOffset val="100"/>
        <c:noMultiLvlLbl val="0"/>
      </c:catAx>
      <c:valAx>
        <c:axId val="412631408"/>
        <c:scaling>
          <c:orientation val="minMax"/>
          <c:max val="2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41263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SESSO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età'!$B$101</c:f>
              <c:strCache>
                <c:ptCount val="1"/>
                <c:pt idx="0">
                  <c:v>Maschi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età'!$C$101:$G$101</c:f>
              <c:numCache>
                <c:formatCode>#,##0</c:formatCode>
                <c:ptCount val="5"/>
                <c:pt idx="0">
                  <c:v>100</c:v>
                </c:pt>
                <c:pt idx="1">
                  <c:v>153.93804413848957</c:v>
                </c:pt>
                <c:pt idx="2">
                  <c:v>182.83053249645678</c:v>
                </c:pt>
                <c:pt idx="3">
                  <c:v>178.63940068839844</c:v>
                </c:pt>
                <c:pt idx="4">
                  <c:v>130.00607410406965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AE3-4673-8773-AD179C620A8D}"/>
            </c:ext>
          </c:extLst>
        </c:ser>
        <c:ser>
          <c:idx val="1"/>
          <c:order val="1"/>
          <c:tx>
            <c:strRef>
              <c:f>'3. Sesso, nazionalità, età'!$B$102</c:f>
              <c:strCache>
                <c:ptCount val="1"/>
                <c:pt idx="0">
                  <c:v>Femmine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età'!$C$102:$G$102</c:f>
              <c:numCache>
                <c:formatCode>#,##0</c:formatCode>
                <c:ptCount val="5"/>
                <c:pt idx="0">
                  <c:v>100</c:v>
                </c:pt>
                <c:pt idx="1">
                  <c:v>171.99235048678722</c:v>
                </c:pt>
                <c:pt idx="2">
                  <c:v>188.9777468706537</c:v>
                </c:pt>
                <c:pt idx="3">
                  <c:v>182.23226703755216</c:v>
                </c:pt>
                <c:pt idx="4">
                  <c:v>124.96522948539639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AE3-4673-8773-AD179C620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807384"/>
        <c:axId val="514810664"/>
      </c:lineChart>
      <c:catAx>
        <c:axId val="51480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10664"/>
        <c:crosses val="autoZero"/>
        <c:auto val="1"/>
        <c:lblAlgn val="ctr"/>
        <c:lblOffset val="100"/>
        <c:noMultiLvlLbl val="0"/>
      </c:catAx>
      <c:valAx>
        <c:axId val="514810664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5148073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r>
              <a:rPr lang="it-IT"/>
              <a:t>PIEMONTE NORD - NAZIONALIT</a:t>
            </a:r>
            <a:r>
              <a:rPr lang="en-US"/>
              <a:t>À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Sesso, nazionalità, età'!$B$104</c:f>
              <c:strCache>
                <c:ptCount val="1"/>
                <c:pt idx="0">
                  <c:v>Italiani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età'!$C$104:$G$104</c:f>
              <c:numCache>
                <c:formatCode>#,##0</c:formatCode>
                <c:ptCount val="5"/>
                <c:pt idx="0">
                  <c:v>100</c:v>
                </c:pt>
                <c:pt idx="1">
                  <c:v>168.26611033843301</c:v>
                </c:pt>
                <c:pt idx="2">
                  <c:v>189.62679647658786</c:v>
                </c:pt>
                <c:pt idx="3">
                  <c:v>180.9341678256838</c:v>
                </c:pt>
                <c:pt idx="4">
                  <c:v>128.33796940194716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4D5-42C2-ADF6-C3F5A4DF0A10}"/>
            </c:ext>
          </c:extLst>
        </c:ser>
        <c:ser>
          <c:idx val="1"/>
          <c:order val="1"/>
          <c:tx>
            <c:strRef>
              <c:f>'3. Sesso, nazionalità, età'!$B$105</c:f>
              <c:strCache>
                <c:ptCount val="1"/>
                <c:pt idx="0">
                  <c:v>Stranieri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Sesso, nazionalità, età'!$C$77:$G$77</c:f>
              <c:strCache>
                <c:ptCount val="5"/>
                <c:pt idx="0">
                  <c:v>3_2016</c:v>
                </c:pt>
                <c:pt idx="1">
                  <c:v>3_2017</c:v>
                </c:pt>
                <c:pt idx="2">
                  <c:v>3_2018</c:v>
                </c:pt>
                <c:pt idx="3">
                  <c:v>3_2019</c:v>
                </c:pt>
                <c:pt idx="4">
                  <c:v>3_2020</c:v>
                </c:pt>
              </c:strCache>
            </c:strRef>
          </c:cat>
          <c:val>
            <c:numRef>
              <c:f>'3. Sesso, nazionalità, età'!$C$105:$G$105</c:f>
              <c:numCache>
                <c:formatCode>#,##0</c:formatCode>
                <c:ptCount val="5"/>
                <c:pt idx="0">
                  <c:v>100</c:v>
                </c:pt>
                <c:pt idx="1">
                  <c:v>144.35288414929715</c:v>
                </c:pt>
                <c:pt idx="2">
                  <c:v>171.54629180804653</c:v>
                </c:pt>
                <c:pt idx="3">
                  <c:v>179.05962190984005</c:v>
                </c:pt>
                <c:pt idx="4">
                  <c:v>122.92777508482793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4D5-42C2-ADF6-C3F5A4DF0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479640"/>
        <c:axId val="671481280"/>
      </c:lineChart>
      <c:catAx>
        <c:axId val="6714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81280"/>
        <c:crosses val="autoZero"/>
        <c:auto val="1"/>
        <c:lblAlgn val="ctr"/>
        <c:lblOffset val="100"/>
        <c:noMultiLvlLbl val="0"/>
      </c:catAx>
      <c:valAx>
        <c:axId val="671481280"/>
        <c:scaling>
          <c:orientation val="minMax"/>
          <c:max val="20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it-IT"/>
          </a:p>
        </c:txPr>
        <c:crossAx val="6714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+mj-lt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9.xml"/><Relationship Id="rId13" Type="http://schemas.openxmlformats.org/officeDocument/2006/relationships/chart" Target="../charts/chart104.xml"/><Relationship Id="rId18" Type="http://schemas.openxmlformats.org/officeDocument/2006/relationships/chart" Target="../charts/chart109.xml"/><Relationship Id="rId3" Type="http://schemas.openxmlformats.org/officeDocument/2006/relationships/chart" Target="../charts/chart94.xml"/><Relationship Id="rId21" Type="http://schemas.openxmlformats.org/officeDocument/2006/relationships/chart" Target="../charts/chart112.xml"/><Relationship Id="rId7" Type="http://schemas.openxmlformats.org/officeDocument/2006/relationships/chart" Target="../charts/chart98.xml"/><Relationship Id="rId12" Type="http://schemas.openxmlformats.org/officeDocument/2006/relationships/chart" Target="../charts/chart103.xml"/><Relationship Id="rId17" Type="http://schemas.openxmlformats.org/officeDocument/2006/relationships/chart" Target="../charts/chart108.xml"/><Relationship Id="rId2" Type="http://schemas.openxmlformats.org/officeDocument/2006/relationships/chart" Target="../charts/chart93.xml"/><Relationship Id="rId16" Type="http://schemas.openxmlformats.org/officeDocument/2006/relationships/chart" Target="../charts/chart107.xml"/><Relationship Id="rId20" Type="http://schemas.openxmlformats.org/officeDocument/2006/relationships/chart" Target="../charts/chart111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11" Type="http://schemas.openxmlformats.org/officeDocument/2006/relationships/chart" Target="../charts/chart102.xml"/><Relationship Id="rId5" Type="http://schemas.openxmlformats.org/officeDocument/2006/relationships/chart" Target="../charts/chart96.xml"/><Relationship Id="rId15" Type="http://schemas.openxmlformats.org/officeDocument/2006/relationships/chart" Target="../charts/chart106.xml"/><Relationship Id="rId10" Type="http://schemas.openxmlformats.org/officeDocument/2006/relationships/chart" Target="../charts/chart101.xml"/><Relationship Id="rId19" Type="http://schemas.openxmlformats.org/officeDocument/2006/relationships/chart" Target="../charts/chart110.xml"/><Relationship Id="rId4" Type="http://schemas.openxmlformats.org/officeDocument/2006/relationships/chart" Target="../charts/chart95.xml"/><Relationship Id="rId9" Type="http://schemas.openxmlformats.org/officeDocument/2006/relationships/chart" Target="../charts/chart100.xml"/><Relationship Id="rId14" Type="http://schemas.openxmlformats.org/officeDocument/2006/relationships/chart" Target="../charts/chart10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7" Type="http://schemas.openxmlformats.org/officeDocument/2006/relationships/chart" Target="../charts/chart126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4" Type="http://schemas.openxmlformats.org/officeDocument/2006/relationships/chart" Target="../charts/chart123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4.xml"/><Relationship Id="rId13" Type="http://schemas.openxmlformats.org/officeDocument/2006/relationships/chart" Target="../charts/chart139.xml"/><Relationship Id="rId18" Type="http://schemas.openxmlformats.org/officeDocument/2006/relationships/chart" Target="../charts/chart144.xml"/><Relationship Id="rId3" Type="http://schemas.openxmlformats.org/officeDocument/2006/relationships/chart" Target="../charts/chart129.xml"/><Relationship Id="rId21" Type="http://schemas.openxmlformats.org/officeDocument/2006/relationships/chart" Target="../charts/chart147.xml"/><Relationship Id="rId7" Type="http://schemas.openxmlformats.org/officeDocument/2006/relationships/chart" Target="../charts/chart133.xml"/><Relationship Id="rId12" Type="http://schemas.openxmlformats.org/officeDocument/2006/relationships/chart" Target="../charts/chart138.xml"/><Relationship Id="rId17" Type="http://schemas.openxmlformats.org/officeDocument/2006/relationships/chart" Target="../charts/chart143.xml"/><Relationship Id="rId2" Type="http://schemas.openxmlformats.org/officeDocument/2006/relationships/chart" Target="../charts/chart128.xml"/><Relationship Id="rId16" Type="http://schemas.openxmlformats.org/officeDocument/2006/relationships/chart" Target="../charts/chart142.xml"/><Relationship Id="rId20" Type="http://schemas.openxmlformats.org/officeDocument/2006/relationships/chart" Target="../charts/chart146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11" Type="http://schemas.openxmlformats.org/officeDocument/2006/relationships/chart" Target="../charts/chart137.xml"/><Relationship Id="rId5" Type="http://schemas.openxmlformats.org/officeDocument/2006/relationships/chart" Target="../charts/chart131.xml"/><Relationship Id="rId15" Type="http://schemas.openxmlformats.org/officeDocument/2006/relationships/chart" Target="../charts/chart141.xml"/><Relationship Id="rId10" Type="http://schemas.openxmlformats.org/officeDocument/2006/relationships/chart" Target="../charts/chart136.xml"/><Relationship Id="rId19" Type="http://schemas.openxmlformats.org/officeDocument/2006/relationships/chart" Target="../charts/chart145.xml"/><Relationship Id="rId4" Type="http://schemas.openxmlformats.org/officeDocument/2006/relationships/chart" Target="../charts/chart130.xml"/><Relationship Id="rId9" Type="http://schemas.openxmlformats.org/officeDocument/2006/relationships/chart" Target="../charts/chart135.xml"/><Relationship Id="rId14" Type="http://schemas.openxmlformats.org/officeDocument/2006/relationships/chart" Target="../charts/chart14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7" Type="http://schemas.openxmlformats.org/officeDocument/2006/relationships/chart" Target="../charts/chart154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Relationship Id="rId6" Type="http://schemas.openxmlformats.org/officeDocument/2006/relationships/chart" Target="../charts/chart153.xml"/><Relationship Id="rId5" Type="http://schemas.openxmlformats.org/officeDocument/2006/relationships/chart" Target="../charts/chart152.xml"/><Relationship Id="rId4" Type="http://schemas.openxmlformats.org/officeDocument/2006/relationships/chart" Target="../charts/chart15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18" Type="http://schemas.openxmlformats.org/officeDocument/2006/relationships/chart" Target="../charts/chart32.xml"/><Relationship Id="rId3" Type="http://schemas.openxmlformats.org/officeDocument/2006/relationships/chart" Target="../charts/chart17.xml"/><Relationship Id="rId21" Type="http://schemas.openxmlformats.org/officeDocument/2006/relationships/chart" Target="../charts/chart35.xml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17" Type="http://schemas.openxmlformats.org/officeDocument/2006/relationships/chart" Target="../charts/chart31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20" Type="http://schemas.openxmlformats.org/officeDocument/2006/relationships/chart" Target="../charts/chart34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10" Type="http://schemas.openxmlformats.org/officeDocument/2006/relationships/chart" Target="../charts/chart24.xml"/><Relationship Id="rId19" Type="http://schemas.openxmlformats.org/officeDocument/2006/relationships/chart" Target="../charts/chart33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476249</xdr:colOff>
      <xdr:row>5</xdr:row>
      <xdr:rowOff>76200</xdr:rowOff>
    </xdr:from>
    <xdr:to>
      <xdr:col>19</xdr:col>
      <xdr:colOff>657224</xdr:colOff>
      <xdr:row>16</xdr:row>
      <xdr:rowOff>28575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A01042A-B375-483A-BDC6-511833CBB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276225</xdr:colOff>
      <xdr:row>36</xdr:row>
      <xdr:rowOff>57150</xdr:rowOff>
    </xdr:from>
    <xdr:to>
      <xdr:col>19</xdr:col>
      <xdr:colOff>600075</xdr:colOff>
      <xdr:row>49</xdr:row>
      <xdr:rowOff>47625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id="{2CFE5246-03D4-47E3-8E70-54ACF62061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276225</xdr:colOff>
      <xdr:row>51</xdr:row>
      <xdr:rowOff>33337</xdr:rowOff>
    </xdr:from>
    <xdr:to>
      <xdr:col>19</xdr:col>
      <xdr:colOff>600075</xdr:colOff>
      <xdr:row>64</xdr:row>
      <xdr:rowOff>47625</xdr:rowOff>
    </xdr:to>
    <xdr:graphicFrame macro="">
      <xdr:nvGraphicFramePr>
        <xdr:cNvPr id="10" name="Grafico 9">
          <a:extLst>
            <a:ext uri="{FF2B5EF4-FFF2-40B4-BE49-F238E27FC236}">
              <a16:creationId xmlns:a16="http://schemas.microsoft.com/office/drawing/2014/main" id="{E9565619-A1A8-47C2-ACA2-6371F32E6A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257175</xdr:colOff>
      <xdr:row>66</xdr:row>
      <xdr:rowOff>23812</xdr:rowOff>
    </xdr:from>
    <xdr:to>
      <xdr:col>19</xdr:col>
      <xdr:colOff>600075</xdr:colOff>
      <xdr:row>79</xdr:row>
      <xdr:rowOff>47625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82651629-94DB-4821-8245-C4D08B5D24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257175</xdr:colOff>
      <xdr:row>81</xdr:row>
      <xdr:rowOff>33337</xdr:rowOff>
    </xdr:from>
    <xdr:to>
      <xdr:col>19</xdr:col>
      <xdr:colOff>600075</xdr:colOff>
      <xdr:row>94</xdr:row>
      <xdr:rowOff>66675</xdr:rowOff>
    </xdr:to>
    <xdr:graphicFrame macro="">
      <xdr:nvGraphicFramePr>
        <xdr:cNvPr id="12" name="Grafico 11">
          <a:extLst>
            <a:ext uri="{FF2B5EF4-FFF2-40B4-BE49-F238E27FC236}">
              <a16:creationId xmlns:a16="http://schemas.microsoft.com/office/drawing/2014/main" id="{13C2E5E4-BD10-42DA-B8F8-4BEEAE2FD2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257174</xdr:colOff>
      <xdr:row>96</xdr:row>
      <xdr:rowOff>23812</xdr:rowOff>
    </xdr:from>
    <xdr:to>
      <xdr:col>19</xdr:col>
      <xdr:colOff>590549</xdr:colOff>
      <xdr:row>109</xdr:row>
      <xdr:rowOff>9525</xdr:rowOff>
    </xdr:to>
    <xdr:graphicFrame macro="">
      <xdr:nvGraphicFramePr>
        <xdr:cNvPr id="13" name="Grafico 12">
          <a:extLst>
            <a:ext uri="{FF2B5EF4-FFF2-40B4-BE49-F238E27FC236}">
              <a16:creationId xmlns:a16="http://schemas.microsoft.com/office/drawing/2014/main" id="{A1E0721D-C968-4DA6-A485-72B7C4059D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257174</xdr:colOff>
      <xdr:row>110</xdr:row>
      <xdr:rowOff>147637</xdr:rowOff>
    </xdr:from>
    <xdr:to>
      <xdr:col>19</xdr:col>
      <xdr:colOff>590549</xdr:colOff>
      <xdr:row>124</xdr:row>
      <xdr:rowOff>19050</xdr:rowOff>
    </xdr:to>
    <xdr:graphicFrame macro="">
      <xdr:nvGraphicFramePr>
        <xdr:cNvPr id="14" name="Grafico 13">
          <a:extLst>
            <a:ext uri="{FF2B5EF4-FFF2-40B4-BE49-F238E27FC236}">
              <a16:creationId xmlns:a16="http://schemas.microsoft.com/office/drawing/2014/main" id="{738A20FE-0CFE-448A-9518-C04FC93138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200025</xdr:colOff>
      <xdr:row>5</xdr:row>
      <xdr:rowOff>266700</xdr:rowOff>
    </xdr:from>
    <xdr:to>
      <xdr:col>26</xdr:col>
      <xdr:colOff>571501</xdr:colOff>
      <xdr:row>22</xdr:row>
      <xdr:rowOff>39684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E8855E4-FD40-4A91-953F-533397CD6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200025</xdr:colOff>
      <xdr:row>22</xdr:row>
      <xdr:rowOff>247651</xdr:rowOff>
    </xdr:from>
    <xdr:to>
      <xdr:col>26</xdr:col>
      <xdr:colOff>571500</xdr:colOff>
      <xdr:row>39</xdr:row>
      <xdr:rowOff>96835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C9416B2E-46E3-4E47-97A5-B4EF4091D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198762</xdr:colOff>
      <xdr:row>40</xdr:row>
      <xdr:rowOff>123824</xdr:rowOff>
    </xdr:from>
    <xdr:to>
      <xdr:col>26</xdr:col>
      <xdr:colOff>581025</xdr:colOff>
      <xdr:row>58</xdr:row>
      <xdr:rowOff>95464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980FD15E-3FF9-44FE-A6B9-2466E0256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64</xdr:row>
      <xdr:rowOff>61911</xdr:rowOff>
    </xdr:from>
    <xdr:to>
      <xdr:col>15</xdr:col>
      <xdr:colOff>542925</xdr:colOff>
      <xdr:row>83</xdr:row>
      <xdr:rowOff>76200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E49343BB-4FCE-469C-9311-4F2EA68F7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64</xdr:row>
      <xdr:rowOff>38100</xdr:rowOff>
    </xdr:from>
    <xdr:to>
      <xdr:col>21</xdr:col>
      <xdr:colOff>314325</xdr:colOff>
      <xdr:row>83</xdr:row>
      <xdr:rowOff>85725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A35179B0-E007-4485-A2E8-9348FFEE5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381000</xdr:colOff>
      <xdr:row>64</xdr:row>
      <xdr:rowOff>42862</xdr:rowOff>
    </xdr:from>
    <xdr:to>
      <xdr:col>26</xdr:col>
      <xdr:colOff>552450</xdr:colOff>
      <xdr:row>83</xdr:row>
      <xdr:rowOff>76200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0D191056-E0B9-4D85-AC5F-CE9B0EBC9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247650</xdr:colOff>
      <xdr:row>87</xdr:row>
      <xdr:rowOff>61911</xdr:rowOff>
    </xdr:from>
    <xdr:to>
      <xdr:col>15</xdr:col>
      <xdr:colOff>542925</xdr:colOff>
      <xdr:row>106</xdr:row>
      <xdr:rowOff>76200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51824C16-A18C-4897-B9FE-E17340B3A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87</xdr:row>
      <xdr:rowOff>38100</xdr:rowOff>
    </xdr:from>
    <xdr:to>
      <xdr:col>21</xdr:col>
      <xdr:colOff>314325</xdr:colOff>
      <xdr:row>106</xdr:row>
      <xdr:rowOff>85725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id="{D2CA416B-F7A8-4485-923D-BE3988BCE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381000</xdr:colOff>
      <xdr:row>87</xdr:row>
      <xdr:rowOff>42862</xdr:rowOff>
    </xdr:from>
    <xdr:to>
      <xdr:col>26</xdr:col>
      <xdr:colOff>552450</xdr:colOff>
      <xdr:row>106</xdr:row>
      <xdr:rowOff>76200</xdr:rowOff>
    </xdr:to>
    <xdr:graphicFrame macro="">
      <xdr:nvGraphicFramePr>
        <xdr:cNvPr id="10" name="Grafico 9">
          <a:extLst>
            <a:ext uri="{FF2B5EF4-FFF2-40B4-BE49-F238E27FC236}">
              <a16:creationId xmlns:a16="http://schemas.microsoft.com/office/drawing/2014/main" id="{55CD3F34-B36F-43F2-9B68-61E1AA43E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247650</xdr:colOff>
      <xdr:row>133</xdr:row>
      <xdr:rowOff>61911</xdr:rowOff>
    </xdr:from>
    <xdr:to>
      <xdr:col>15</xdr:col>
      <xdr:colOff>542925</xdr:colOff>
      <xdr:row>152</xdr:row>
      <xdr:rowOff>76200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44D159CB-FA67-45A0-BCC1-E7C68D735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133</xdr:row>
      <xdr:rowOff>38100</xdr:rowOff>
    </xdr:from>
    <xdr:to>
      <xdr:col>21</xdr:col>
      <xdr:colOff>314325</xdr:colOff>
      <xdr:row>152</xdr:row>
      <xdr:rowOff>85725</xdr:rowOff>
    </xdr:to>
    <xdr:graphicFrame macro="">
      <xdr:nvGraphicFramePr>
        <xdr:cNvPr id="12" name="Grafico 11">
          <a:extLst>
            <a:ext uri="{FF2B5EF4-FFF2-40B4-BE49-F238E27FC236}">
              <a16:creationId xmlns:a16="http://schemas.microsoft.com/office/drawing/2014/main" id="{A43CBFCF-F897-4B9D-B732-9474D4495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381000</xdr:colOff>
      <xdr:row>133</xdr:row>
      <xdr:rowOff>42862</xdr:rowOff>
    </xdr:from>
    <xdr:to>
      <xdr:col>26</xdr:col>
      <xdr:colOff>552450</xdr:colOff>
      <xdr:row>152</xdr:row>
      <xdr:rowOff>76200</xdr:rowOff>
    </xdr:to>
    <xdr:graphicFrame macro="">
      <xdr:nvGraphicFramePr>
        <xdr:cNvPr id="13" name="Grafico 12">
          <a:extLst>
            <a:ext uri="{FF2B5EF4-FFF2-40B4-BE49-F238E27FC236}">
              <a16:creationId xmlns:a16="http://schemas.microsoft.com/office/drawing/2014/main" id="{F8CECEE1-854A-49C0-8763-A7CD592CD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247650</xdr:colOff>
      <xdr:row>156</xdr:row>
      <xdr:rowOff>61911</xdr:rowOff>
    </xdr:from>
    <xdr:to>
      <xdr:col>15</xdr:col>
      <xdr:colOff>542925</xdr:colOff>
      <xdr:row>175</xdr:row>
      <xdr:rowOff>76200</xdr:rowOff>
    </xdr:to>
    <xdr:graphicFrame macro="">
      <xdr:nvGraphicFramePr>
        <xdr:cNvPr id="14" name="Grafico 13">
          <a:extLst>
            <a:ext uri="{FF2B5EF4-FFF2-40B4-BE49-F238E27FC236}">
              <a16:creationId xmlns:a16="http://schemas.microsoft.com/office/drawing/2014/main" id="{E6A8B768-8DCB-43E2-B2AA-08FCF4B01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156</xdr:row>
      <xdr:rowOff>38100</xdr:rowOff>
    </xdr:from>
    <xdr:to>
      <xdr:col>21</xdr:col>
      <xdr:colOff>314325</xdr:colOff>
      <xdr:row>175</xdr:row>
      <xdr:rowOff>85725</xdr:rowOff>
    </xdr:to>
    <xdr:graphicFrame macro="">
      <xdr:nvGraphicFramePr>
        <xdr:cNvPr id="15" name="Grafico 14">
          <a:extLst>
            <a:ext uri="{FF2B5EF4-FFF2-40B4-BE49-F238E27FC236}">
              <a16:creationId xmlns:a16="http://schemas.microsoft.com/office/drawing/2014/main" id="{79C56340-E3B0-45E8-B05C-FE91A8916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381000</xdr:colOff>
      <xdr:row>156</xdr:row>
      <xdr:rowOff>42862</xdr:rowOff>
    </xdr:from>
    <xdr:to>
      <xdr:col>26</xdr:col>
      <xdr:colOff>552450</xdr:colOff>
      <xdr:row>175</xdr:row>
      <xdr:rowOff>76200</xdr:rowOff>
    </xdr:to>
    <xdr:graphicFrame macro="">
      <xdr:nvGraphicFramePr>
        <xdr:cNvPr id="16" name="Grafico 15">
          <a:extLst>
            <a:ext uri="{FF2B5EF4-FFF2-40B4-BE49-F238E27FC236}">
              <a16:creationId xmlns:a16="http://schemas.microsoft.com/office/drawing/2014/main" id="{21759098-F0DC-415A-B3CE-1CE07EB07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247650</xdr:colOff>
      <xdr:row>110</xdr:row>
      <xdr:rowOff>61911</xdr:rowOff>
    </xdr:from>
    <xdr:to>
      <xdr:col>15</xdr:col>
      <xdr:colOff>542925</xdr:colOff>
      <xdr:row>129</xdr:row>
      <xdr:rowOff>76200</xdr:rowOff>
    </xdr:to>
    <xdr:graphicFrame macro="">
      <xdr:nvGraphicFramePr>
        <xdr:cNvPr id="17" name="Grafico 16">
          <a:extLst>
            <a:ext uri="{FF2B5EF4-FFF2-40B4-BE49-F238E27FC236}">
              <a16:creationId xmlns:a16="http://schemas.microsoft.com/office/drawing/2014/main" id="{20D1358B-3FD0-4280-BA5D-A484DC864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110</xdr:row>
      <xdr:rowOff>38100</xdr:rowOff>
    </xdr:from>
    <xdr:to>
      <xdr:col>21</xdr:col>
      <xdr:colOff>314325</xdr:colOff>
      <xdr:row>129</xdr:row>
      <xdr:rowOff>85725</xdr:rowOff>
    </xdr:to>
    <xdr:graphicFrame macro="">
      <xdr:nvGraphicFramePr>
        <xdr:cNvPr id="18" name="Grafico 17">
          <a:extLst>
            <a:ext uri="{FF2B5EF4-FFF2-40B4-BE49-F238E27FC236}">
              <a16:creationId xmlns:a16="http://schemas.microsoft.com/office/drawing/2014/main" id="{DF770132-21E1-4D90-B54E-83389C898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381000</xdr:colOff>
      <xdr:row>110</xdr:row>
      <xdr:rowOff>42862</xdr:rowOff>
    </xdr:from>
    <xdr:to>
      <xdr:col>26</xdr:col>
      <xdr:colOff>552450</xdr:colOff>
      <xdr:row>129</xdr:row>
      <xdr:rowOff>76200</xdr:rowOff>
    </xdr:to>
    <xdr:graphicFrame macro="">
      <xdr:nvGraphicFramePr>
        <xdr:cNvPr id="19" name="Grafico 18">
          <a:extLst>
            <a:ext uri="{FF2B5EF4-FFF2-40B4-BE49-F238E27FC236}">
              <a16:creationId xmlns:a16="http://schemas.microsoft.com/office/drawing/2014/main" id="{151C2464-D538-4A18-93C0-EB76541F3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247650</xdr:colOff>
      <xdr:row>179</xdr:row>
      <xdr:rowOff>61911</xdr:rowOff>
    </xdr:from>
    <xdr:to>
      <xdr:col>15</xdr:col>
      <xdr:colOff>542925</xdr:colOff>
      <xdr:row>198</xdr:row>
      <xdr:rowOff>76200</xdr:rowOff>
    </xdr:to>
    <xdr:graphicFrame macro="">
      <xdr:nvGraphicFramePr>
        <xdr:cNvPr id="20" name="Grafico 19">
          <a:extLst>
            <a:ext uri="{FF2B5EF4-FFF2-40B4-BE49-F238E27FC236}">
              <a16:creationId xmlns:a16="http://schemas.microsoft.com/office/drawing/2014/main" id="{CFEBCC23-F36E-4690-9EDC-0E116366A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0</xdr:colOff>
      <xdr:row>179</xdr:row>
      <xdr:rowOff>38100</xdr:rowOff>
    </xdr:from>
    <xdr:to>
      <xdr:col>21</xdr:col>
      <xdr:colOff>314325</xdr:colOff>
      <xdr:row>198</xdr:row>
      <xdr:rowOff>85725</xdr:rowOff>
    </xdr:to>
    <xdr:graphicFrame macro="">
      <xdr:nvGraphicFramePr>
        <xdr:cNvPr id="21" name="Grafico 20">
          <a:extLst>
            <a:ext uri="{FF2B5EF4-FFF2-40B4-BE49-F238E27FC236}">
              <a16:creationId xmlns:a16="http://schemas.microsoft.com/office/drawing/2014/main" id="{0E14DBBC-5F2B-4930-BEE2-8C46F58A6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381000</xdr:colOff>
      <xdr:row>179</xdr:row>
      <xdr:rowOff>42862</xdr:rowOff>
    </xdr:from>
    <xdr:to>
      <xdr:col>26</xdr:col>
      <xdr:colOff>552450</xdr:colOff>
      <xdr:row>198</xdr:row>
      <xdr:rowOff>76200</xdr:rowOff>
    </xdr:to>
    <xdr:graphicFrame macro="">
      <xdr:nvGraphicFramePr>
        <xdr:cNvPr id="22" name="Grafico 21">
          <a:extLst>
            <a:ext uri="{FF2B5EF4-FFF2-40B4-BE49-F238E27FC236}">
              <a16:creationId xmlns:a16="http://schemas.microsoft.com/office/drawing/2014/main" id="{CBC29852-898A-4B29-91B6-78B4F994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50</xdr:row>
      <xdr:rowOff>61911</xdr:rowOff>
    </xdr:from>
    <xdr:to>
      <xdr:col>26</xdr:col>
      <xdr:colOff>571500</xdr:colOff>
      <xdr:row>70</xdr:row>
      <xdr:rowOff>76200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D7ADC3A-A6CE-464D-A200-02F6ADE69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247649</xdr:colOff>
      <xdr:row>73</xdr:row>
      <xdr:rowOff>61911</xdr:rowOff>
    </xdr:from>
    <xdr:to>
      <xdr:col>26</xdr:col>
      <xdr:colOff>561974</xdr:colOff>
      <xdr:row>93</xdr:row>
      <xdr:rowOff>76200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9BD961F9-17D2-46F7-99BB-8C3FEA08A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119</xdr:row>
      <xdr:rowOff>61911</xdr:rowOff>
    </xdr:from>
    <xdr:to>
      <xdr:col>26</xdr:col>
      <xdr:colOff>552450</xdr:colOff>
      <xdr:row>139</xdr:row>
      <xdr:rowOff>76200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706DAD76-29D5-464C-8BCA-1F433BC39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142</xdr:row>
      <xdr:rowOff>61911</xdr:rowOff>
    </xdr:from>
    <xdr:to>
      <xdr:col>26</xdr:col>
      <xdr:colOff>552450</xdr:colOff>
      <xdr:row>162</xdr:row>
      <xdr:rowOff>76200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715B1EA6-FA73-4D6F-B907-48125FA0C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247650</xdr:colOff>
      <xdr:row>96</xdr:row>
      <xdr:rowOff>61911</xdr:rowOff>
    </xdr:from>
    <xdr:to>
      <xdr:col>26</xdr:col>
      <xdr:colOff>552450</xdr:colOff>
      <xdr:row>116</xdr:row>
      <xdr:rowOff>76200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9FC27235-9EF7-4AAF-ADA8-3502D9198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247649</xdr:colOff>
      <xdr:row>165</xdr:row>
      <xdr:rowOff>61911</xdr:rowOff>
    </xdr:from>
    <xdr:to>
      <xdr:col>26</xdr:col>
      <xdr:colOff>561974</xdr:colOff>
      <xdr:row>185</xdr:row>
      <xdr:rowOff>76200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A48012E1-14C7-418C-8B1D-9EF9DF012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257175</xdr:colOff>
      <xdr:row>5</xdr:row>
      <xdr:rowOff>61912</xdr:rowOff>
    </xdr:from>
    <xdr:to>
      <xdr:col>26</xdr:col>
      <xdr:colOff>581025</xdr:colOff>
      <xdr:row>19</xdr:row>
      <xdr:rowOff>161925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D54FC549-7555-4D46-8F0C-9685BFDF6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476249</xdr:colOff>
      <xdr:row>5</xdr:row>
      <xdr:rowOff>76200</xdr:rowOff>
    </xdr:from>
    <xdr:to>
      <xdr:col>19</xdr:col>
      <xdr:colOff>657224</xdr:colOff>
      <xdr:row>16</xdr:row>
      <xdr:rowOff>28575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735F49F-ABE8-4E75-8CAB-24A719B90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276225</xdr:colOff>
      <xdr:row>36</xdr:row>
      <xdr:rowOff>57150</xdr:rowOff>
    </xdr:from>
    <xdr:to>
      <xdr:col>19</xdr:col>
      <xdr:colOff>600075</xdr:colOff>
      <xdr:row>48</xdr:row>
      <xdr:rowOff>47625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3964A96-0446-484B-8965-B535DD967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276225</xdr:colOff>
      <xdr:row>50</xdr:row>
      <xdr:rowOff>33337</xdr:rowOff>
    </xdr:from>
    <xdr:to>
      <xdr:col>19</xdr:col>
      <xdr:colOff>600075</xdr:colOff>
      <xdr:row>62</xdr:row>
      <xdr:rowOff>47625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2D088837-317D-4DC4-AB12-7989343A4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257175</xdr:colOff>
      <xdr:row>64</xdr:row>
      <xdr:rowOff>23812</xdr:rowOff>
    </xdr:from>
    <xdr:to>
      <xdr:col>19</xdr:col>
      <xdr:colOff>600075</xdr:colOff>
      <xdr:row>76</xdr:row>
      <xdr:rowOff>47625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4304A028-42D6-4592-AD74-7118CD6FE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257175</xdr:colOff>
      <xdr:row>78</xdr:row>
      <xdr:rowOff>33337</xdr:rowOff>
    </xdr:from>
    <xdr:to>
      <xdr:col>19</xdr:col>
      <xdr:colOff>600075</xdr:colOff>
      <xdr:row>90</xdr:row>
      <xdr:rowOff>66675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ABB554D4-0CF2-4E5B-B66C-5643B32A9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257174</xdr:colOff>
      <xdr:row>92</xdr:row>
      <xdr:rowOff>23812</xdr:rowOff>
    </xdr:from>
    <xdr:to>
      <xdr:col>19</xdr:col>
      <xdr:colOff>590549</xdr:colOff>
      <xdr:row>104</xdr:row>
      <xdr:rowOff>9525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68FCED83-FC06-41D2-B7A2-CB7C7FF20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257174</xdr:colOff>
      <xdr:row>105</xdr:row>
      <xdr:rowOff>147637</xdr:rowOff>
    </xdr:from>
    <xdr:to>
      <xdr:col>19</xdr:col>
      <xdr:colOff>590549</xdr:colOff>
      <xdr:row>118</xdr:row>
      <xdr:rowOff>19050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D7FFB02A-36E8-4D7E-B566-E087AF2A9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200025</xdr:colOff>
      <xdr:row>5</xdr:row>
      <xdr:rowOff>266700</xdr:rowOff>
    </xdr:from>
    <xdr:to>
      <xdr:col>26</xdr:col>
      <xdr:colOff>571501</xdr:colOff>
      <xdr:row>22</xdr:row>
      <xdr:rowOff>39684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9531D10-71C2-46BE-B37B-592E76C04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200025</xdr:colOff>
      <xdr:row>22</xdr:row>
      <xdr:rowOff>247651</xdr:rowOff>
    </xdr:from>
    <xdr:to>
      <xdr:col>26</xdr:col>
      <xdr:colOff>571500</xdr:colOff>
      <xdr:row>39</xdr:row>
      <xdr:rowOff>96835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7335669A-A5BC-45E5-8962-6EDD6576A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198762</xdr:colOff>
      <xdr:row>40</xdr:row>
      <xdr:rowOff>123824</xdr:rowOff>
    </xdr:from>
    <xdr:to>
      <xdr:col>26</xdr:col>
      <xdr:colOff>581025</xdr:colOff>
      <xdr:row>58</xdr:row>
      <xdr:rowOff>95464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30705B16-78C7-48E5-B621-BC98052BD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64</xdr:row>
      <xdr:rowOff>61911</xdr:rowOff>
    </xdr:from>
    <xdr:to>
      <xdr:col>15</xdr:col>
      <xdr:colOff>542925</xdr:colOff>
      <xdr:row>83</xdr:row>
      <xdr:rowOff>76200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FAD39C7F-35B7-478B-8CB7-1618356A8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64</xdr:row>
      <xdr:rowOff>38100</xdr:rowOff>
    </xdr:from>
    <xdr:to>
      <xdr:col>21</xdr:col>
      <xdr:colOff>314325</xdr:colOff>
      <xdr:row>83</xdr:row>
      <xdr:rowOff>85725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AEA9ABCA-DA23-4893-A783-BB137929A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381000</xdr:colOff>
      <xdr:row>64</xdr:row>
      <xdr:rowOff>42862</xdr:rowOff>
    </xdr:from>
    <xdr:to>
      <xdr:col>26</xdr:col>
      <xdr:colOff>552450</xdr:colOff>
      <xdr:row>83</xdr:row>
      <xdr:rowOff>76200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064F5782-57C3-42BC-9DCF-05F8EE0D0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247650</xdr:colOff>
      <xdr:row>87</xdr:row>
      <xdr:rowOff>61911</xdr:rowOff>
    </xdr:from>
    <xdr:to>
      <xdr:col>15</xdr:col>
      <xdr:colOff>542925</xdr:colOff>
      <xdr:row>106</xdr:row>
      <xdr:rowOff>76200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2B288932-2A81-4370-AC15-0276CDF52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87</xdr:row>
      <xdr:rowOff>38100</xdr:rowOff>
    </xdr:from>
    <xdr:to>
      <xdr:col>21</xdr:col>
      <xdr:colOff>314325</xdr:colOff>
      <xdr:row>106</xdr:row>
      <xdr:rowOff>85725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id="{616CAE05-9B27-4D90-BF11-A830E5EBC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381000</xdr:colOff>
      <xdr:row>87</xdr:row>
      <xdr:rowOff>42862</xdr:rowOff>
    </xdr:from>
    <xdr:to>
      <xdr:col>26</xdr:col>
      <xdr:colOff>552450</xdr:colOff>
      <xdr:row>106</xdr:row>
      <xdr:rowOff>76200</xdr:rowOff>
    </xdr:to>
    <xdr:graphicFrame macro="">
      <xdr:nvGraphicFramePr>
        <xdr:cNvPr id="10" name="Grafico 9">
          <a:extLst>
            <a:ext uri="{FF2B5EF4-FFF2-40B4-BE49-F238E27FC236}">
              <a16:creationId xmlns:a16="http://schemas.microsoft.com/office/drawing/2014/main" id="{8C9ECFD9-D33B-4313-ADD1-302F6ADED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247650</xdr:colOff>
      <xdr:row>133</xdr:row>
      <xdr:rowOff>61911</xdr:rowOff>
    </xdr:from>
    <xdr:to>
      <xdr:col>15</xdr:col>
      <xdr:colOff>542925</xdr:colOff>
      <xdr:row>152</xdr:row>
      <xdr:rowOff>76200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E832D622-503F-41A0-A7FD-4380C60C0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133</xdr:row>
      <xdr:rowOff>38100</xdr:rowOff>
    </xdr:from>
    <xdr:to>
      <xdr:col>21</xdr:col>
      <xdr:colOff>314325</xdr:colOff>
      <xdr:row>152</xdr:row>
      <xdr:rowOff>85725</xdr:rowOff>
    </xdr:to>
    <xdr:graphicFrame macro="">
      <xdr:nvGraphicFramePr>
        <xdr:cNvPr id="12" name="Grafico 11">
          <a:extLst>
            <a:ext uri="{FF2B5EF4-FFF2-40B4-BE49-F238E27FC236}">
              <a16:creationId xmlns:a16="http://schemas.microsoft.com/office/drawing/2014/main" id="{F9E78A91-DB84-4F69-9463-DC7CAFA12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381000</xdr:colOff>
      <xdr:row>133</xdr:row>
      <xdr:rowOff>42862</xdr:rowOff>
    </xdr:from>
    <xdr:to>
      <xdr:col>26</xdr:col>
      <xdr:colOff>552450</xdr:colOff>
      <xdr:row>152</xdr:row>
      <xdr:rowOff>76200</xdr:rowOff>
    </xdr:to>
    <xdr:graphicFrame macro="">
      <xdr:nvGraphicFramePr>
        <xdr:cNvPr id="13" name="Grafico 12">
          <a:extLst>
            <a:ext uri="{FF2B5EF4-FFF2-40B4-BE49-F238E27FC236}">
              <a16:creationId xmlns:a16="http://schemas.microsoft.com/office/drawing/2014/main" id="{5628ABC3-AD08-4CB1-8480-EBCB6B37E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247650</xdr:colOff>
      <xdr:row>156</xdr:row>
      <xdr:rowOff>61911</xdr:rowOff>
    </xdr:from>
    <xdr:to>
      <xdr:col>15</xdr:col>
      <xdr:colOff>542925</xdr:colOff>
      <xdr:row>175</xdr:row>
      <xdr:rowOff>76200</xdr:rowOff>
    </xdr:to>
    <xdr:graphicFrame macro="">
      <xdr:nvGraphicFramePr>
        <xdr:cNvPr id="14" name="Grafico 13">
          <a:extLst>
            <a:ext uri="{FF2B5EF4-FFF2-40B4-BE49-F238E27FC236}">
              <a16:creationId xmlns:a16="http://schemas.microsoft.com/office/drawing/2014/main" id="{BF596A2F-ED25-43EA-9317-4C7A50ECB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156</xdr:row>
      <xdr:rowOff>38100</xdr:rowOff>
    </xdr:from>
    <xdr:to>
      <xdr:col>21</xdr:col>
      <xdr:colOff>314325</xdr:colOff>
      <xdr:row>175</xdr:row>
      <xdr:rowOff>85725</xdr:rowOff>
    </xdr:to>
    <xdr:graphicFrame macro="">
      <xdr:nvGraphicFramePr>
        <xdr:cNvPr id="15" name="Grafico 14">
          <a:extLst>
            <a:ext uri="{FF2B5EF4-FFF2-40B4-BE49-F238E27FC236}">
              <a16:creationId xmlns:a16="http://schemas.microsoft.com/office/drawing/2014/main" id="{4A5C56A9-8E8B-4FD8-AC5E-F86D758C2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381000</xdr:colOff>
      <xdr:row>156</xdr:row>
      <xdr:rowOff>42862</xdr:rowOff>
    </xdr:from>
    <xdr:to>
      <xdr:col>26</xdr:col>
      <xdr:colOff>552450</xdr:colOff>
      <xdr:row>175</xdr:row>
      <xdr:rowOff>76200</xdr:rowOff>
    </xdr:to>
    <xdr:graphicFrame macro="">
      <xdr:nvGraphicFramePr>
        <xdr:cNvPr id="16" name="Grafico 15">
          <a:extLst>
            <a:ext uri="{FF2B5EF4-FFF2-40B4-BE49-F238E27FC236}">
              <a16:creationId xmlns:a16="http://schemas.microsoft.com/office/drawing/2014/main" id="{41DE15C4-FF93-470A-B8B1-A094926AC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247650</xdr:colOff>
      <xdr:row>110</xdr:row>
      <xdr:rowOff>61911</xdr:rowOff>
    </xdr:from>
    <xdr:to>
      <xdr:col>15</xdr:col>
      <xdr:colOff>542925</xdr:colOff>
      <xdr:row>129</xdr:row>
      <xdr:rowOff>76200</xdr:rowOff>
    </xdr:to>
    <xdr:graphicFrame macro="">
      <xdr:nvGraphicFramePr>
        <xdr:cNvPr id="17" name="Grafico 16">
          <a:extLst>
            <a:ext uri="{FF2B5EF4-FFF2-40B4-BE49-F238E27FC236}">
              <a16:creationId xmlns:a16="http://schemas.microsoft.com/office/drawing/2014/main" id="{864599D4-26CE-4C2C-8449-8B22B3C23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110</xdr:row>
      <xdr:rowOff>38100</xdr:rowOff>
    </xdr:from>
    <xdr:to>
      <xdr:col>21</xdr:col>
      <xdr:colOff>314325</xdr:colOff>
      <xdr:row>129</xdr:row>
      <xdr:rowOff>85725</xdr:rowOff>
    </xdr:to>
    <xdr:graphicFrame macro="">
      <xdr:nvGraphicFramePr>
        <xdr:cNvPr id="18" name="Grafico 17">
          <a:extLst>
            <a:ext uri="{FF2B5EF4-FFF2-40B4-BE49-F238E27FC236}">
              <a16:creationId xmlns:a16="http://schemas.microsoft.com/office/drawing/2014/main" id="{B844B349-3F46-48EA-A613-032276115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381000</xdr:colOff>
      <xdr:row>110</xdr:row>
      <xdr:rowOff>42862</xdr:rowOff>
    </xdr:from>
    <xdr:to>
      <xdr:col>26</xdr:col>
      <xdr:colOff>552450</xdr:colOff>
      <xdr:row>129</xdr:row>
      <xdr:rowOff>76200</xdr:rowOff>
    </xdr:to>
    <xdr:graphicFrame macro="">
      <xdr:nvGraphicFramePr>
        <xdr:cNvPr id="19" name="Grafico 18">
          <a:extLst>
            <a:ext uri="{FF2B5EF4-FFF2-40B4-BE49-F238E27FC236}">
              <a16:creationId xmlns:a16="http://schemas.microsoft.com/office/drawing/2014/main" id="{F8C000EF-1070-413B-B90F-3AB8859C5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247650</xdr:colOff>
      <xdr:row>179</xdr:row>
      <xdr:rowOff>61911</xdr:rowOff>
    </xdr:from>
    <xdr:to>
      <xdr:col>15</xdr:col>
      <xdr:colOff>542925</xdr:colOff>
      <xdr:row>198</xdr:row>
      <xdr:rowOff>76200</xdr:rowOff>
    </xdr:to>
    <xdr:graphicFrame macro="">
      <xdr:nvGraphicFramePr>
        <xdr:cNvPr id="20" name="Grafico 19">
          <a:extLst>
            <a:ext uri="{FF2B5EF4-FFF2-40B4-BE49-F238E27FC236}">
              <a16:creationId xmlns:a16="http://schemas.microsoft.com/office/drawing/2014/main" id="{DDFDB590-D57C-41C5-A120-3B2D4BF6B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0</xdr:colOff>
      <xdr:row>179</xdr:row>
      <xdr:rowOff>38100</xdr:rowOff>
    </xdr:from>
    <xdr:to>
      <xdr:col>21</xdr:col>
      <xdr:colOff>314325</xdr:colOff>
      <xdr:row>198</xdr:row>
      <xdr:rowOff>85725</xdr:rowOff>
    </xdr:to>
    <xdr:graphicFrame macro="">
      <xdr:nvGraphicFramePr>
        <xdr:cNvPr id="21" name="Grafico 20">
          <a:extLst>
            <a:ext uri="{FF2B5EF4-FFF2-40B4-BE49-F238E27FC236}">
              <a16:creationId xmlns:a16="http://schemas.microsoft.com/office/drawing/2014/main" id="{AF5CC3E5-1B65-4BF1-BAA8-567EE855F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381000</xdr:colOff>
      <xdr:row>179</xdr:row>
      <xdr:rowOff>42862</xdr:rowOff>
    </xdr:from>
    <xdr:to>
      <xdr:col>26</xdr:col>
      <xdr:colOff>552450</xdr:colOff>
      <xdr:row>198</xdr:row>
      <xdr:rowOff>76200</xdr:rowOff>
    </xdr:to>
    <xdr:graphicFrame macro="">
      <xdr:nvGraphicFramePr>
        <xdr:cNvPr id="22" name="Grafico 21">
          <a:extLst>
            <a:ext uri="{FF2B5EF4-FFF2-40B4-BE49-F238E27FC236}">
              <a16:creationId xmlns:a16="http://schemas.microsoft.com/office/drawing/2014/main" id="{85857D71-C90F-4AF9-8908-02266D62E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50</xdr:row>
      <xdr:rowOff>61911</xdr:rowOff>
    </xdr:from>
    <xdr:to>
      <xdr:col>26</xdr:col>
      <xdr:colOff>571500</xdr:colOff>
      <xdr:row>70</xdr:row>
      <xdr:rowOff>76200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5E85D38-F0D5-4631-9C3C-2824DD15B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247649</xdr:colOff>
      <xdr:row>73</xdr:row>
      <xdr:rowOff>61911</xdr:rowOff>
    </xdr:from>
    <xdr:to>
      <xdr:col>26</xdr:col>
      <xdr:colOff>561974</xdr:colOff>
      <xdr:row>93</xdr:row>
      <xdr:rowOff>76200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A8CA16E0-6191-4C30-8D49-BC6F8702D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119</xdr:row>
      <xdr:rowOff>61911</xdr:rowOff>
    </xdr:from>
    <xdr:to>
      <xdr:col>26</xdr:col>
      <xdr:colOff>552450</xdr:colOff>
      <xdr:row>139</xdr:row>
      <xdr:rowOff>76200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03FBD74F-0373-4AE7-8D57-8EB7316C4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142</xdr:row>
      <xdr:rowOff>61911</xdr:rowOff>
    </xdr:from>
    <xdr:to>
      <xdr:col>26</xdr:col>
      <xdr:colOff>552450</xdr:colOff>
      <xdr:row>162</xdr:row>
      <xdr:rowOff>76200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770ADD52-B1BB-48B7-94D2-9A28AE512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247650</xdr:colOff>
      <xdr:row>96</xdr:row>
      <xdr:rowOff>61911</xdr:rowOff>
    </xdr:from>
    <xdr:to>
      <xdr:col>26</xdr:col>
      <xdr:colOff>552450</xdr:colOff>
      <xdr:row>116</xdr:row>
      <xdr:rowOff>76200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401A14C7-0996-457D-AFA0-4FE4FB294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247649</xdr:colOff>
      <xdr:row>165</xdr:row>
      <xdr:rowOff>61911</xdr:rowOff>
    </xdr:from>
    <xdr:to>
      <xdr:col>26</xdr:col>
      <xdr:colOff>561974</xdr:colOff>
      <xdr:row>185</xdr:row>
      <xdr:rowOff>76200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0BB8A665-6570-4997-874D-98B7C55A9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257175</xdr:colOff>
      <xdr:row>5</xdr:row>
      <xdr:rowOff>61912</xdr:rowOff>
    </xdr:from>
    <xdr:to>
      <xdr:col>26</xdr:col>
      <xdr:colOff>581025</xdr:colOff>
      <xdr:row>19</xdr:row>
      <xdr:rowOff>161925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9810D4A3-B522-4186-8421-28AB5984F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476249</xdr:colOff>
      <xdr:row>5</xdr:row>
      <xdr:rowOff>76200</xdr:rowOff>
    </xdr:from>
    <xdr:to>
      <xdr:col>19</xdr:col>
      <xdr:colOff>657224</xdr:colOff>
      <xdr:row>16</xdr:row>
      <xdr:rowOff>28575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1D15012-5309-458B-9D07-8B8E2034E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276225</xdr:colOff>
      <xdr:row>36</xdr:row>
      <xdr:rowOff>57150</xdr:rowOff>
    </xdr:from>
    <xdr:to>
      <xdr:col>19</xdr:col>
      <xdr:colOff>600075</xdr:colOff>
      <xdr:row>48</xdr:row>
      <xdr:rowOff>47625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64AFC839-A2D4-4CB1-B569-982FAF845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276225</xdr:colOff>
      <xdr:row>50</xdr:row>
      <xdr:rowOff>33337</xdr:rowOff>
    </xdr:from>
    <xdr:to>
      <xdr:col>19</xdr:col>
      <xdr:colOff>600075</xdr:colOff>
      <xdr:row>62</xdr:row>
      <xdr:rowOff>47625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32342D61-3451-430B-9B9F-66DAD760E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257175</xdr:colOff>
      <xdr:row>64</xdr:row>
      <xdr:rowOff>23812</xdr:rowOff>
    </xdr:from>
    <xdr:to>
      <xdr:col>19</xdr:col>
      <xdr:colOff>600075</xdr:colOff>
      <xdr:row>76</xdr:row>
      <xdr:rowOff>47625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017F7407-2B98-4863-8F06-221D0093F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257175</xdr:colOff>
      <xdr:row>78</xdr:row>
      <xdr:rowOff>33337</xdr:rowOff>
    </xdr:from>
    <xdr:to>
      <xdr:col>19</xdr:col>
      <xdr:colOff>600075</xdr:colOff>
      <xdr:row>90</xdr:row>
      <xdr:rowOff>66675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0FEE9D72-DD95-4B07-B19E-20D82CA5B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257174</xdr:colOff>
      <xdr:row>92</xdr:row>
      <xdr:rowOff>23812</xdr:rowOff>
    </xdr:from>
    <xdr:to>
      <xdr:col>19</xdr:col>
      <xdr:colOff>590549</xdr:colOff>
      <xdr:row>104</xdr:row>
      <xdr:rowOff>9525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661B7B1C-F7FC-446E-B731-54B677843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257174</xdr:colOff>
      <xdr:row>105</xdr:row>
      <xdr:rowOff>147637</xdr:rowOff>
    </xdr:from>
    <xdr:to>
      <xdr:col>19</xdr:col>
      <xdr:colOff>590549</xdr:colOff>
      <xdr:row>118</xdr:row>
      <xdr:rowOff>19050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45958E3D-C998-4B82-98E1-F38C8C452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200025</xdr:colOff>
      <xdr:row>5</xdr:row>
      <xdr:rowOff>266700</xdr:rowOff>
    </xdr:from>
    <xdr:to>
      <xdr:col>26</xdr:col>
      <xdr:colOff>571501</xdr:colOff>
      <xdr:row>22</xdr:row>
      <xdr:rowOff>39684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C6C6DC6-77D9-4A85-84B8-F7F65ED1E7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200025</xdr:colOff>
      <xdr:row>22</xdr:row>
      <xdr:rowOff>247651</xdr:rowOff>
    </xdr:from>
    <xdr:to>
      <xdr:col>26</xdr:col>
      <xdr:colOff>571500</xdr:colOff>
      <xdr:row>39</xdr:row>
      <xdr:rowOff>96835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27ADFA13-220B-4C4F-8F30-93C2DBD4A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198762</xdr:colOff>
      <xdr:row>40</xdr:row>
      <xdr:rowOff>123824</xdr:rowOff>
    </xdr:from>
    <xdr:to>
      <xdr:col>26</xdr:col>
      <xdr:colOff>581025</xdr:colOff>
      <xdr:row>58</xdr:row>
      <xdr:rowOff>95464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98892376-8591-4659-BE35-8FADB7D4F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64</xdr:row>
      <xdr:rowOff>61911</xdr:rowOff>
    </xdr:from>
    <xdr:to>
      <xdr:col>15</xdr:col>
      <xdr:colOff>542925</xdr:colOff>
      <xdr:row>83</xdr:row>
      <xdr:rowOff>76200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B8ABD331-1751-4F28-8382-FFDA62A355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64</xdr:row>
      <xdr:rowOff>38100</xdr:rowOff>
    </xdr:from>
    <xdr:to>
      <xdr:col>21</xdr:col>
      <xdr:colOff>314325</xdr:colOff>
      <xdr:row>83</xdr:row>
      <xdr:rowOff>85725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id="{223B4D13-6F2E-45EC-A786-C8AC34CD0E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381000</xdr:colOff>
      <xdr:row>64</xdr:row>
      <xdr:rowOff>42862</xdr:rowOff>
    </xdr:from>
    <xdr:to>
      <xdr:col>26</xdr:col>
      <xdr:colOff>552450</xdr:colOff>
      <xdr:row>83</xdr:row>
      <xdr:rowOff>76200</xdr:rowOff>
    </xdr:to>
    <xdr:graphicFrame macro="">
      <xdr:nvGraphicFramePr>
        <xdr:cNvPr id="10" name="Grafico 9">
          <a:extLst>
            <a:ext uri="{FF2B5EF4-FFF2-40B4-BE49-F238E27FC236}">
              <a16:creationId xmlns:a16="http://schemas.microsoft.com/office/drawing/2014/main" id="{17528662-9A1F-4F03-AEA8-EA4019C85C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247650</xdr:colOff>
      <xdr:row>87</xdr:row>
      <xdr:rowOff>61911</xdr:rowOff>
    </xdr:from>
    <xdr:to>
      <xdr:col>15</xdr:col>
      <xdr:colOff>542925</xdr:colOff>
      <xdr:row>106</xdr:row>
      <xdr:rowOff>76200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803FF915-53CF-4C79-B763-9E667DAC5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87</xdr:row>
      <xdr:rowOff>38100</xdr:rowOff>
    </xdr:from>
    <xdr:to>
      <xdr:col>21</xdr:col>
      <xdr:colOff>314325</xdr:colOff>
      <xdr:row>106</xdr:row>
      <xdr:rowOff>85725</xdr:rowOff>
    </xdr:to>
    <xdr:graphicFrame macro="">
      <xdr:nvGraphicFramePr>
        <xdr:cNvPr id="12" name="Grafico 11">
          <a:extLst>
            <a:ext uri="{FF2B5EF4-FFF2-40B4-BE49-F238E27FC236}">
              <a16:creationId xmlns:a16="http://schemas.microsoft.com/office/drawing/2014/main" id="{A63C719C-314E-4580-94CD-11275529D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381000</xdr:colOff>
      <xdr:row>87</xdr:row>
      <xdr:rowOff>42862</xdr:rowOff>
    </xdr:from>
    <xdr:to>
      <xdr:col>26</xdr:col>
      <xdr:colOff>552450</xdr:colOff>
      <xdr:row>106</xdr:row>
      <xdr:rowOff>76200</xdr:rowOff>
    </xdr:to>
    <xdr:graphicFrame macro="">
      <xdr:nvGraphicFramePr>
        <xdr:cNvPr id="13" name="Grafico 12">
          <a:extLst>
            <a:ext uri="{FF2B5EF4-FFF2-40B4-BE49-F238E27FC236}">
              <a16:creationId xmlns:a16="http://schemas.microsoft.com/office/drawing/2014/main" id="{E0C290BE-0F11-42F0-98F4-E5E49DC75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247650</xdr:colOff>
      <xdr:row>133</xdr:row>
      <xdr:rowOff>61911</xdr:rowOff>
    </xdr:from>
    <xdr:to>
      <xdr:col>15</xdr:col>
      <xdr:colOff>542925</xdr:colOff>
      <xdr:row>152</xdr:row>
      <xdr:rowOff>76200</xdr:rowOff>
    </xdr:to>
    <xdr:graphicFrame macro="">
      <xdr:nvGraphicFramePr>
        <xdr:cNvPr id="14" name="Grafico 13">
          <a:extLst>
            <a:ext uri="{FF2B5EF4-FFF2-40B4-BE49-F238E27FC236}">
              <a16:creationId xmlns:a16="http://schemas.microsoft.com/office/drawing/2014/main" id="{FBE9345F-B68D-47D9-9DE9-743D1D360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133</xdr:row>
      <xdr:rowOff>38100</xdr:rowOff>
    </xdr:from>
    <xdr:to>
      <xdr:col>21</xdr:col>
      <xdr:colOff>314325</xdr:colOff>
      <xdr:row>152</xdr:row>
      <xdr:rowOff>85725</xdr:rowOff>
    </xdr:to>
    <xdr:graphicFrame macro="">
      <xdr:nvGraphicFramePr>
        <xdr:cNvPr id="15" name="Grafico 14">
          <a:extLst>
            <a:ext uri="{FF2B5EF4-FFF2-40B4-BE49-F238E27FC236}">
              <a16:creationId xmlns:a16="http://schemas.microsoft.com/office/drawing/2014/main" id="{EC6ADCC6-F6A5-4629-898F-F5AB4C4B7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381000</xdr:colOff>
      <xdr:row>133</xdr:row>
      <xdr:rowOff>42862</xdr:rowOff>
    </xdr:from>
    <xdr:to>
      <xdr:col>26</xdr:col>
      <xdr:colOff>552450</xdr:colOff>
      <xdr:row>152</xdr:row>
      <xdr:rowOff>76200</xdr:rowOff>
    </xdr:to>
    <xdr:graphicFrame macro="">
      <xdr:nvGraphicFramePr>
        <xdr:cNvPr id="16" name="Grafico 15">
          <a:extLst>
            <a:ext uri="{FF2B5EF4-FFF2-40B4-BE49-F238E27FC236}">
              <a16:creationId xmlns:a16="http://schemas.microsoft.com/office/drawing/2014/main" id="{50A62E3D-38FE-405D-BA1B-3300410CF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247650</xdr:colOff>
      <xdr:row>156</xdr:row>
      <xdr:rowOff>48304</xdr:rowOff>
    </xdr:from>
    <xdr:to>
      <xdr:col>15</xdr:col>
      <xdr:colOff>542925</xdr:colOff>
      <xdr:row>175</xdr:row>
      <xdr:rowOff>62593</xdr:rowOff>
    </xdr:to>
    <xdr:graphicFrame macro="">
      <xdr:nvGraphicFramePr>
        <xdr:cNvPr id="17" name="Grafico 16">
          <a:extLst>
            <a:ext uri="{FF2B5EF4-FFF2-40B4-BE49-F238E27FC236}">
              <a16:creationId xmlns:a16="http://schemas.microsoft.com/office/drawing/2014/main" id="{99F168CA-8D96-48E7-ACB8-82F1A38D5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156</xdr:row>
      <xdr:rowOff>38100</xdr:rowOff>
    </xdr:from>
    <xdr:to>
      <xdr:col>21</xdr:col>
      <xdr:colOff>314325</xdr:colOff>
      <xdr:row>175</xdr:row>
      <xdr:rowOff>85725</xdr:rowOff>
    </xdr:to>
    <xdr:graphicFrame macro="">
      <xdr:nvGraphicFramePr>
        <xdr:cNvPr id="18" name="Grafico 17">
          <a:extLst>
            <a:ext uri="{FF2B5EF4-FFF2-40B4-BE49-F238E27FC236}">
              <a16:creationId xmlns:a16="http://schemas.microsoft.com/office/drawing/2014/main" id="{685398C8-77E8-420C-BD3B-06885416C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381000</xdr:colOff>
      <xdr:row>156</xdr:row>
      <xdr:rowOff>42862</xdr:rowOff>
    </xdr:from>
    <xdr:to>
      <xdr:col>26</xdr:col>
      <xdr:colOff>552450</xdr:colOff>
      <xdr:row>175</xdr:row>
      <xdr:rowOff>76200</xdr:rowOff>
    </xdr:to>
    <xdr:graphicFrame macro="">
      <xdr:nvGraphicFramePr>
        <xdr:cNvPr id="19" name="Grafico 18">
          <a:extLst>
            <a:ext uri="{FF2B5EF4-FFF2-40B4-BE49-F238E27FC236}">
              <a16:creationId xmlns:a16="http://schemas.microsoft.com/office/drawing/2014/main" id="{895C6D92-7A8E-444B-988A-480EB4468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247650</xdr:colOff>
      <xdr:row>110</xdr:row>
      <xdr:rowOff>61911</xdr:rowOff>
    </xdr:from>
    <xdr:to>
      <xdr:col>15</xdr:col>
      <xdr:colOff>542925</xdr:colOff>
      <xdr:row>129</xdr:row>
      <xdr:rowOff>76200</xdr:rowOff>
    </xdr:to>
    <xdr:graphicFrame macro="">
      <xdr:nvGraphicFramePr>
        <xdr:cNvPr id="20" name="Grafico 19">
          <a:extLst>
            <a:ext uri="{FF2B5EF4-FFF2-40B4-BE49-F238E27FC236}">
              <a16:creationId xmlns:a16="http://schemas.microsoft.com/office/drawing/2014/main" id="{E3817941-DC47-48B5-ADC6-701420039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110</xdr:row>
      <xdr:rowOff>38100</xdr:rowOff>
    </xdr:from>
    <xdr:to>
      <xdr:col>21</xdr:col>
      <xdr:colOff>314325</xdr:colOff>
      <xdr:row>129</xdr:row>
      <xdr:rowOff>85725</xdr:rowOff>
    </xdr:to>
    <xdr:graphicFrame macro="">
      <xdr:nvGraphicFramePr>
        <xdr:cNvPr id="21" name="Grafico 20">
          <a:extLst>
            <a:ext uri="{FF2B5EF4-FFF2-40B4-BE49-F238E27FC236}">
              <a16:creationId xmlns:a16="http://schemas.microsoft.com/office/drawing/2014/main" id="{E709D057-2BD4-445E-8386-0BFFD7DA6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381000</xdr:colOff>
      <xdr:row>110</xdr:row>
      <xdr:rowOff>42862</xdr:rowOff>
    </xdr:from>
    <xdr:to>
      <xdr:col>26</xdr:col>
      <xdr:colOff>552450</xdr:colOff>
      <xdr:row>129</xdr:row>
      <xdr:rowOff>76200</xdr:rowOff>
    </xdr:to>
    <xdr:graphicFrame macro="">
      <xdr:nvGraphicFramePr>
        <xdr:cNvPr id="22" name="Grafico 21">
          <a:extLst>
            <a:ext uri="{FF2B5EF4-FFF2-40B4-BE49-F238E27FC236}">
              <a16:creationId xmlns:a16="http://schemas.microsoft.com/office/drawing/2014/main" id="{AC794F71-5537-4602-9F5A-3F230C201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247650</xdr:colOff>
      <xdr:row>179</xdr:row>
      <xdr:rowOff>61911</xdr:rowOff>
    </xdr:from>
    <xdr:to>
      <xdr:col>15</xdr:col>
      <xdr:colOff>542925</xdr:colOff>
      <xdr:row>198</xdr:row>
      <xdr:rowOff>76200</xdr:rowOff>
    </xdr:to>
    <xdr:graphicFrame macro="">
      <xdr:nvGraphicFramePr>
        <xdr:cNvPr id="23" name="Grafico 22">
          <a:extLst>
            <a:ext uri="{FF2B5EF4-FFF2-40B4-BE49-F238E27FC236}">
              <a16:creationId xmlns:a16="http://schemas.microsoft.com/office/drawing/2014/main" id="{CD6F61DD-F934-4EF6-A7AA-CE97F3F2A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0</xdr:colOff>
      <xdr:row>179</xdr:row>
      <xdr:rowOff>38100</xdr:rowOff>
    </xdr:from>
    <xdr:to>
      <xdr:col>21</xdr:col>
      <xdr:colOff>314325</xdr:colOff>
      <xdr:row>198</xdr:row>
      <xdr:rowOff>85725</xdr:rowOff>
    </xdr:to>
    <xdr:graphicFrame macro="">
      <xdr:nvGraphicFramePr>
        <xdr:cNvPr id="24" name="Grafico 23">
          <a:extLst>
            <a:ext uri="{FF2B5EF4-FFF2-40B4-BE49-F238E27FC236}">
              <a16:creationId xmlns:a16="http://schemas.microsoft.com/office/drawing/2014/main" id="{F8BDBCC4-BB64-4BC2-95A5-FC0549417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381000</xdr:colOff>
      <xdr:row>179</xdr:row>
      <xdr:rowOff>42862</xdr:rowOff>
    </xdr:from>
    <xdr:to>
      <xdr:col>26</xdr:col>
      <xdr:colOff>552450</xdr:colOff>
      <xdr:row>198</xdr:row>
      <xdr:rowOff>76200</xdr:rowOff>
    </xdr:to>
    <xdr:graphicFrame macro="">
      <xdr:nvGraphicFramePr>
        <xdr:cNvPr id="25" name="Grafico 24">
          <a:extLst>
            <a:ext uri="{FF2B5EF4-FFF2-40B4-BE49-F238E27FC236}">
              <a16:creationId xmlns:a16="http://schemas.microsoft.com/office/drawing/2014/main" id="{22C57835-17FB-4C89-B137-7A7BA08C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50</xdr:row>
      <xdr:rowOff>61911</xdr:rowOff>
    </xdr:from>
    <xdr:to>
      <xdr:col>26</xdr:col>
      <xdr:colOff>571500</xdr:colOff>
      <xdr:row>70</xdr:row>
      <xdr:rowOff>76200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D382810A-7240-4BE6-83DE-32EDBAE94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247649</xdr:colOff>
      <xdr:row>73</xdr:row>
      <xdr:rowOff>61911</xdr:rowOff>
    </xdr:from>
    <xdr:to>
      <xdr:col>26</xdr:col>
      <xdr:colOff>561974</xdr:colOff>
      <xdr:row>93</xdr:row>
      <xdr:rowOff>76200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90D7FEA9-F20A-437D-BBD6-9B1BF630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119</xdr:row>
      <xdr:rowOff>61911</xdr:rowOff>
    </xdr:from>
    <xdr:to>
      <xdr:col>26</xdr:col>
      <xdr:colOff>552450</xdr:colOff>
      <xdr:row>139</xdr:row>
      <xdr:rowOff>76200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9DF5EFA9-1CA7-4A87-91EB-E70413ADA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142</xdr:row>
      <xdr:rowOff>61911</xdr:rowOff>
    </xdr:from>
    <xdr:to>
      <xdr:col>26</xdr:col>
      <xdr:colOff>552450</xdr:colOff>
      <xdr:row>162</xdr:row>
      <xdr:rowOff>76200</xdr:rowOff>
    </xdr:to>
    <xdr:graphicFrame macro="">
      <xdr:nvGraphicFramePr>
        <xdr:cNvPr id="14" name="Grafico 13">
          <a:extLst>
            <a:ext uri="{FF2B5EF4-FFF2-40B4-BE49-F238E27FC236}">
              <a16:creationId xmlns:a16="http://schemas.microsoft.com/office/drawing/2014/main" id="{613EE8C9-EA71-4874-B693-1BFC92C96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247650</xdr:colOff>
      <xdr:row>96</xdr:row>
      <xdr:rowOff>61911</xdr:rowOff>
    </xdr:from>
    <xdr:to>
      <xdr:col>26</xdr:col>
      <xdr:colOff>552450</xdr:colOff>
      <xdr:row>116</xdr:row>
      <xdr:rowOff>76200</xdr:rowOff>
    </xdr:to>
    <xdr:graphicFrame macro="">
      <xdr:nvGraphicFramePr>
        <xdr:cNvPr id="17" name="Grafico 16">
          <a:extLst>
            <a:ext uri="{FF2B5EF4-FFF2-40B4-BE49-F238E27FC236}">
              <a16:creationId xmlns:a16="http://schemas.microsoft.com/office/drawing/2014/main" id="{0DFEA913-72A1-4AE2-8CE6-FC28E9946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247649</xdr:colOff>
      <xdr:row>165</xdr:row>
      <xdr:rowOff>61911</xdr:rowOff>
    </xdr:from>
    <xdr:to>
      <xdr:col>26</xdr:col>
      <xdr:colOff>561974</xdr:colOff>
      <xdr:row>185</xdr:row>
      <xdr:rowOff>76200</xdr:rowOff>
    </xdr:to>
    <xdr:graphicFrame macro="">
      <xdr:nvGraphicFramePr>
        <xdr:cNvPr id="20" name="Grafico 19">
          <a:extLst>
            <a:ext uri="{FF2B5EF4-FFF2-40B4-BE49-F238E27FC236}">
              <a16:creationId xmlns:a16="http://schemas.microsoft.com/office/drawing/2014/main" id="{3A2698FA-F0D6-4611-840D-BC4133E2C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257175</xdr:colOff>
      <xdr:row>5</xdr:row>
      <xdr:rowOff>61912</xdr:rowOff>
    </xdr:from>
    <xdr:to>
      <xdr:col>26</xdr:col>
      <xdr:colOff>581025</xdr:colOff>
      <xdr:row>19</xdr:row>
      <xdr:rowOff>161925</xdr:rowOff>
    </xdr:to>
    <xdr:graphicFrame macro="">
      <xdr:nvGraphicFramePr>
        <xdr:cNvPr id="23" name="Grafico 22">
          <a:extLst>
            <a:ext uri="{FF2B5EF4-FFF2-40B4-BE49-F238E27FC236}">
              <a16:creationId xmlns:a16="http://schemas.microsoft.com/office/drawing/2014/main" id="{31A93E64-1B37-4995-BFC3-093D15AE7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476249</xdr:colOff>
      <xdr:row>5</xdr:row>
      <xdr:rowOff>76200</xdr:rowOff>
    </xdr:from>
    <xdr:to>
      <xdr:col>19</xdr:col>
      <xdr:colOff>657224</xdr:colOff>
      <xdr:row>16</xdr:row>
      <xdr:rowOff>28575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C5BD3C4E-A501-4C7A-9445-6D866758F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276225</xdr:colOff>
      <xdr:row>36</xdr:row>
      <xdr:rowOff>57150</xdr:rowOff>
    </xdr:from>
    <xdr:to>
      <xdr:col>19</xdr:col>
      <xdr:colOff>600075</xdr:colOff>
      <xdr:row>48</xdr:row>
      <xdr:rowOff>47625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2A6F6C51-4156-4D96-A957-5E6CA302D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276225</xdr:colOff>
      <xdr:row>50</xdr:row>
      <xdr:rowOff>33337</xdr:rowOff>
    </xdr:from>
    <xdr:to>
      <xdr:col>19</xdr:col>
      <xdr:colOff>600075</xdr:colOff>
      <xdr:row>62</xdr:row>
      <xdr:rowOff>47625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1D7C40B2-F941-4BB4-92B0-6C0FAAC99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257175</xdr:colOff>
      <xdr:row>64</xdr:row>
      <xdr:rowOff>23812</xdr:rowOff>
    </xdr:from>
    <xdr:to>
      <xdr:col>19</xdr:col>
      <xdr:colOff>600075</xdr:colOff>
      <xdr:row>76</xdr:row>
      <xdr:rowOff>47625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A44B42C0-D08E-4D1B-8058-B3E0B8281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257175</xdr:colOff>
      <xdr:row>78</xdr:row>
      <xdr:rowOff>33337</xdr:rowOff>
    </xdr:from>
    <xdr:to>
      <xdr:col>19</xdr:col>
      <xdr:colOff>600075</xdr:colOff>
      <xdr:row>90</xdr:row>
      <xdr:rowOff>66675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55C3F968-F439-484E-AAA8-8E66720B7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257174</xdr:colOff>
      <xdr:row>92</xdr:row>
      <xdr:rowOff>23812</xdr:rowOff>
    </xdr:from>
    <xdr:to>
      <xdr:col>19</xdr:col>
      <xdr:colOff>590549</xdr:colOff>
      <xdr:row>104</xdr:row>
      <xdr:rowOff>9525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FD8631F2-FB60-4953-B42B-35FD51C56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257174</xdr:colOff>
      <xdr:row>105</xdr:row>
      <xdr:rowOff>147637</xdr:rowOff>
    </xdr:from>
    <xdr:to>
      <xdr:col>19</xdr:col>
      <xdr:colOff>590549</xdr:colOff>
      <xdr:row>118</xdr:row>
      <xdr:rowOff>19050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42521F0C-DDBF-4A6C-BA55-BB99E92BC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476249</xdr:colOff>
      <xdr:row>5</xdr:row>
      <xdr:rowOff>76200</xdr:rowOff>
    </xdr:from>
    <xdr:to>
      <xdr:col>19</xdr:col>
      <xdr:colOff>657224</xdr:colOff>
      <xdr:row>16</xdr:row>
      <xdr:rowOff>28575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521F360-6EE3-4245-9D51-E6264161F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276225</xdr:colOff>
      <xdr:row>36</xdr:row>
      <xdr:rowOff>57150</xdr:rowOff>
    </xdr:from>
    <xdr:to>
      <xdr:col>19</xdr:col>
      <xdr:colOff>600075</xdr:colOff>
      <xdr:row>49</xdr:row>
      <xdr:rowOff>47625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EBD975E9-6844-4F87-AFC4-8AE4EDEB7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276225</xdr:colOff>
      <xdr:row>51</xdr:row>
      <xdr:rowOff>33337</xdr:rowOff>
    </xdr:from>
    <xdr:to>
      <xdr:col>19</xdr:col>
      <xdr:colOff>600075</xdr:colOff>
      <xdr:row>64</xdr:row>
      <xdr:rowOff>47625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76D8ED8E-95FA-4BF0-B055-DCA26C1A2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257175</xdr:colOff>
      <xdr:row>66</xdr:row>
      <xdr:rowOff>23812</xdr:rowOff>
    </xdr:from>
    <xdr:to>
      <xdr:col>19</xdr:col>
      <xdr:colOff>600075</xdr:colOff>
      <xdr:row>79</xdr:row>
      <xdr:rowOff>47625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698E3FF6-94FD-4865-80D6-00AFEA9CB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257175</xdr:colOff>
      <xdr:row>81</xdr:row>
      <xdr:rowOff>33337</xdr:rowOff>
    </xdr:from>
    <xdr:to>
      <xdr:col>19</xdr:col>
      <xdr:colOff>600075</xdr:colOff>
      <xdr:row>94</xdr:row>
      <xdr:rowOff>66675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29A2FAE9-FCBD-4D62-AEA3-DBA5BA396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257174</xdr:colOff>
      <xdr:row>96</xdr:row>
      <xdr:rowOff>23812</xdr:rowOff>
    </xdr:from>
    <xdr:to>
      <xdr:col>19</xdr:col>
      <xdr:colOff>590549</xdr:colOff>
      <xdr:row>109</xdr:row>
      <xdr:rowOff>9525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FDED16D7-4009-413A-A8A4-9F2E9A6B0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257174</xdr:colOff>
      <xdr:row>110</xdr:row>
      <xdr:rowOff>147637</xdr:rowOff>
    </xdr:from>
    <xdr:to>
      <xdr:col>19</xdr:col>
      <xdr:colOff>590549</xdr:colOff>
      <xdr:row>124</xdr:row>
      <xdr:rowOff>19050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5F089BFF-9EA3-4BC7-A00C-32E291C0A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200025</xdr:colOff>
      <xdr:row>5</xdr:row>
      <xdr:rowOff>266700</xdr:rowOff>
    </xdr:from>
    <xdr:to>
      <xdr:col>26</xdr:col>
      <xdr:colOff>571501</xdr:colOff>
      <xdr:row>22</xdr:row>
      <xdr:rowOff>39684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3D39CD7-7C74-4B1C-A1EB-E1DE56E3C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200025</xdr:colOff>
      <xdr:row>22</xdr:row>
      <xdr:rowOff>247651</xdr:rowOff>
    </xdr:from>
    <xdr:to>
      <xdr:col>26</xdr:col>
      <xdr:colOff>571500</xdr:colOff>
      <xdr:row>39</xdr:row>
      <xdr:rowOff>96835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AFA5AC84-F878-4D57-9CC7-33CED7585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198762</xdr:colOff>
      <xdr:row>40</xdr:row>
      <xdr:rowOff>123824</xdr:rowOff>
    </xdr:from>
    <xdr:to>
      <xdr:col>26</xdr:col>
      <xdr:colOff>581025</xdr:colOff>
      <xdr:row>58</xdr:row>
      <xdr:rowOff>95464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2043641D-C851-40D6-AAFD-177DA6642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64</xdr:row>
      <xdr:rowOff>61911</xdr:rowOff>
    </xdr:from>
    <xdr:to>
      <xdr:col>15</xdr:col>
      <xdr:colOff>542925</xdr:colOff>
      <xdr:row>83</xdr:row>
      <xdr:rowOff>76200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B6DD585C-8927-4B3D-869B-0542E0EA0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64</xdr:row>
      <xdr:rowOff>38100</xdr:rowOff>
    </xdr:from>
    <xdr:to>
      <xdr:col>21</xdr:col>
      <xdr:colOff>314325</xdr:colOff>
      <xdr:row>83</xdr:row>
      <xdr:rowOff>85725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7C3105EC-B587-4B3A-8340-534652CED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381000</xdr:colOff>
      <xdr:row>64</xdr:row>
      <xdr:rowOff>42862</xdr:rowOff>
    </xdr:from>
    <xdr:to>
      <xdr:col>26</xdr:col>
      <xdr:colOff>552450</xdr:colOff>
      <xdr:row>83</xdr:row>
      <xdr:rowOff>76200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700620E8-2C61-4DE7-8481-E614F8CD8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247650</xdr:colOff>
      <xdr:row>87</xdr:row>
      <xdr:rowOff>61911</xdr:rowOff>
    </xdr:from>
    <xdr:to>
      <xdr:col>15</xdr:col>
      <xdr:colOff>542925</xdr:colOff>
      <xdr:row>106</xdr:row>
      <xdr:rowOff>76200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5F18399A-AEC6-4196-9DBB-CA9B8457D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87</xdr:row>
      <xdr:rowOff>38100</xdr:rowOff>
    </xdr:from>
    <xdr:to>
      <xdr:col>21</xdr:col>
      <xdr:colOff>314325</xdr:colOff>
      <xdr:row>106</xdr:row>
      <xdr:rowOff>85725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id="{CB4D238B-5F23-4ECC-AE20-3EA30A700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381000</xdr:colOff>
      <xdr:row>87</xdr:row>
      <xdr:rowOff>42862</xdr:rowOff>
    </xdr:from>
    <xdr:to>
      <xdr:col>26</xdr:col>
      <xdr:colOff>552450</xdr:colOff>
      <xdr:row>106</xdr:row>
      <xdr:rowOff>76200</xdr:rowOff>
    </xdr:to>
    <xdr:graphicFrame macro="">
      <xdr:nvGraphicFramePr>
        <xdr:cNvPr id="10" name="Grafico 9">
          <a:extLst>
            <a:ext uri="{FF2B5EF4-FFF2-40B4-BE49-F238E27FC236}">
              <a16:creationId xmlns:a16="http://schemas.microsoft.com/office/drawing/2014/main" id="{F7EB8E7A-C965-403C-86B3-154E9EEA3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247650</xdr:colOff>
      <xdr:row>133</xdr:row>
      <xdr:rowOff>61911</xdr:rowOff>
    </xdr:from>
    <xdr:to>
      <xdr:col>15</xdr:col>
      <xdr:colOff>542925</xdr:colOff>
      <xdr:row>152</xdr:row>
      <xdr:rowOff>76200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723C98C4-A341-4205-A515-8FBA7FED3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133</xdr:row>
      <xdr:rowOff>38100</xdr:rowOff>
    </xdr:from>
    <xdr:to>
      <xdr:col>21</xdr:col>
      <xdr:colOff>314325</xdr:colOff>
      <xdr:row>152</xdr:row>
      <xdr:rowOff>85725</xdr:rowOff>
    </xdr:to>
    <xdr:graphicFrame macro="">
      <xdr:nvGraphicFramePr>
        <xdr:cNvPr id="12" name="Grafico 11">
          <a:extLst>
            <a:ext uri="{FF2B5EF4-FFF2-40B4-BE49-F238E27FC236}">
              <a16:creationId xmlns:a16="http://schemas.microsoft.com/office/drawing/2014/main" id="{8E2773E9-2C6D-4120-ABF5-1E87FE4D4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381000</xdr:colOff>
      <xdr:row>133</xdr:row>
      <xdr:rowOff>42862</xdr:rowOff>
    </xdr:from>
    <xdr:to>
      <xdr:col>26</xdr:col>
      <xdr:colOff>552450</xdr:colOff>
      <xdr:row>152</xdr:row>
      <xdr:rowOff>76200</xdr:rowOff>
    </xdr:to>
    <xdr:graphicFrame macro="">
      <xdr:nvGraphicFramePr>
        <xdr:cNvPr id="13" name="Grafico 12">
          <a:extLst>
            <a:ext uri="{FF2B5EF4-FFF2-40B4-BE49-F238E27FC236}">
              <a16:creationId xmlns:a16="http://schemas.microsoft.com/office/drawing/2014/main" id="{F52F830D-CF2A-4E51-94CE-97C052977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247650</xdr:colOff>
      <xdr:row>156</xdr:row>
      <xdr:rowOff>61911</xdr:rowOff>
    </xdr:from>
    <xdr:to>
      <xdr:col>15</xdr:col>
      <xdr:colOff>542925</xdr:colOff>
      <xdr:row>175</xdr:row>
      <xdr:rowOff>76200</xdr:rowOff>
    </xdr:to>
    <xdr:graphicFrame macro="">
      <xdr:nvGraphicFramePr>
        <xdr:cNvPr id="14" name="Grafico 13">
          <a:extLst>
            <a:ext uri="{FF2B5EF4-FFF2-40B4-BE49-F238E27FC236}">
              <a16:creationId xmlns:a16="http://schemas.microsoft.com/office/drawing/2014/main" id="{06BAD131-EA6C-4567-97E4-ADA0C4495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156</xdr:row>
      <xdr:rowOff>38100</xdr:rowOff>
    </xdr:from>
    <xdr:to>
      <xdr:col>21</xdr:col>
      <xdr:colOff>314325</xdr:colOff>
      <xdr:row>175</xdr:row>
      <xdr:rowOff>85725</xdr:rowOff>
    </xdr:to>
    <xdr:graphicFrame macro="">
      <xdr:nvGraphicFramePr>
        <xdr:cNvPr id="15" name="Grafico 14">
          <a:extLst>
            <a:ext uri="{FF2B5EF4-FFF2-40B4-BE49-F238E27FC236}">
              <a16:creationId xmlns:a16="http://schemas.microsoft.com/office/drawing/2014/main" id="{5F0AD0C0-11C8-414B-8570-80DE6BE1B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381000</xdr:colOff>
      <xdr:row>156</xdr:row>
      <xdr:rowOff>42862</xdr:rowOff>
    </xdr:from>
    <xdr:to>
      <xdr:col>26</xdr:col>
      <xdr:colOff>552450</xdr:colOff>
      <xdr:row>175</xdr:row>
      <xdr:rowOff>76200</xdr:rowOff>
    </xdr:to>
    <xdr:graphicFrame macro="">
      <xdr:nvGraphicFramePr>
        <xdr:cNvPr id="16" name="Grafico 15">
          <a:extLst>
            <a:ext uri="{FF2B5EF4-FFF2-40B4-BE49-F238E27FC236}">
              <a16:creationId xmlns:a16="http://schemas.microsoft.com/office/drawing/2014/main" id="{6B820D49-7292-4009-AB2F-865EC38FF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247650</xdr:colOff>
      <xdr:row>110</xdr:row>
      <xdr:rowOff>61911</xdr:rowOff>
    </xdr:from>
    <xdr:to>
      <xdr:col>15</xdr:col>
      <xdr:colOff>542925</xdr:colOff>
      <xdr:row>129</xdr:row>
      <xdr:rowOff>76200</xdr:rowOff>
    </xdr:to>
    <xdr:graphicFrame macro="">
      <xdr:nvGraphicFramePr>
        <xdr:cNvPr id="17" name="Grafico 16">
          <a:extLst>
            <a:ext uri="{FF2B5EF4-FFF2-40B4-BE49-F238E27FC236}">
              <a16:creationId xmlns:a16="http://schemas.microsoft.com/office/drawing/2014/main" id="{C792A8AC-2F76-47B6-A69A-DE709AE2C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110</xdr:row>
      <xdr:rowOff>38100</xdr:rowOff>
    </xdr:from>
    <xdr:to>
      <xdr:col>21</xdr:col>
      <xdr:colOff>314325</xdr:colOff>
      <xdr:row>129</xdr:row>
      <xdr:rowOff>85725</xdr:rowOff>
    </xdr:to>
    <xdr:graphicFrame macro="">
      <xdr:nvGraphicFramePr>
        <xdr:cNvPr id="18" name="Grafico 17">
          <a:extLst>
            <a:ext uri="{FF2B5EF4-FFF2-40B4-BE49-F238E27FC236}">
              <a16:creationId xmlns:a16="http://schemas.microsoft.com/office/drawing/2014/main" id="{61AFC80F-6274-4637-BF19-786C731C2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381000</xdr:colOff>
      <xdr:row>110</xdr:row>
      <xdr:rowOff>42862</xdr:rowOff>
    </xdr:from>
    <xdr:to>
      <xdr:col>26</xdr:col>
      <xdr:colOff>552450</xdr:colOff>
      <xdr:row>129</xdr:row>
      <xdr:rowOff>76200</xdr:rowOff>
    </xdr:to>
    <xdr:graphicFrame macro="">
      <xdr:nvGraphicFramePr>
        <xdr:cNvPr id="19" name="Grafico 18">
          <a:extLst>
            <a:ext uri="{FF2B5EF4-FFF2-40B4-BE49-F238E27FC236}">
              <a16:creationId xmlns:a16="http://schemas.microsoft.com/office/drawing/2014/main" id="{B29D6A54-FF87-46C5-A127-9AB77E1E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247650</xdr:colOff>
      <xdr:row>179</xdr:row>
      <xdr:rowOff>61911</xdr:rowOff>
    </xdr:from>
    <xdr:to>
      <xdr:col>15</xdr:col>
      <xdr:colOff>542925</xdr:colOff>
      <xdr:row>198</xdr:row>
      <xdr:rowOff>76200</xdr:rowOff>
    </xdr:to>
    <xdr:graphicFrame macro="">
      <xdr:nvGraphicFramePr>
        <xdr:cNvPr id="20" name="Grafico 19">
          <a:extLst>
            <a:ext uri="{FF2B5EF4-FFF2-40B4-BE49-F238E27FC236}">
              <a16:creationId xmlns:a16="http://schemas.microsoft.com/office/drawing/2014/main" id="{84E04FC9-C5A0-4983-93D8-522F59D2B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0</xdr:colOff>
      <xdr:row>179</xdr:row>
      <xdr:rowOff>38100</xdr:rowOff>
    </xdr:from>
    <xdr:to>
      <xdr:col>21</xdr:col>
      <xdr:colOff>314325</xdr:colOff>
      <xdr:row>198</xdr:row>
      <xdr:rowOff>85725</xdr:rowOff>
    </xdr:to>
    <xdr:graphicFrame macro="">
      <xdr:nvGraphicFramePr>
        <xdr:cNvPr id="21" name="Grafico 20">
          <a:extLst>
            <a:ext uri="{FF2B5EF4-FFF2-40B4-BE49-F238E27FC236}">
              <a16:creationId xmlns:a16="http://schemas.microsoft.com/office/drawing/2014/main" id="{5ECE1E76-9113-40A3-B6C7-10D680463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381000</xdr:colOff>
      <xdr:row>179</xdr:row>
      <xdr:rowOff>42862</xdr:rowOff>
    </xdr:from>
    <xdr:to>
      <xdr:col>26</xdr:col>
      <xdr:colOff>552450</xdr:colOff>
      <xdr:row>198</xdr:row>
      <xdr:rowOff>76200</xdr:rowOff>
    </xdr:to>
    <xdr:graphicFrame macro="">
      <xdr:nvGraphicFramePr>
        <xdr:cNvPr id="22" name="Grafico 21">
          <a:extLst>
            <a:ext uri="{FF2B5EF4-FFF2-40B4-BE49-F238E27FC236}">
              <a16:creationId xmlns:a16="http://schemas.microsoft.com/office/drawing/2014/main" id="{2B8EC611-55D0-4059-A8FB-CD0F26F6F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50</xdr:row>
      <xdr:rowOff>61911</xdr:rowOff>
    </xdr:from>
    <xdr:to>
      <xdr:col>26</xdr:col>
      <xdr:colOff>571500</xdr:colOff>
      <xdr:row>70</xdr:row>
      <xdr:rowOff>76200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C3A7E83-D4EB-4AE0-85A7-D525694A5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247649</xdr:colOff>
      <xdr:row>73</xdr:row>
      <xdr:rowOff>61911</xdr:rowOff>
    </xdr:from>
    <xdr:to>
      <xdr:col>26</xdr:col>
      <xdr:colOff>561974</xdr:colOff>
      <xdr:row>93</xdr:row>
      <xdr:rowOff>76200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8ED70636-BCEB-499B-B7D7-82AAC5697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119</xdr:row>
      <xdr:rowOff>61911</xdr:rowOff>
    </xdr:from>
    <xdr:to>
      <xdr:col>26</xdr:col>
      <xdr:colOff>552450</xdr:colOff>
      <xdr:row>139</xdr:row>
      <xdr:rowOff>76200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F010EA9B-54CA-4854-885F-A7D731F1B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142</xdr:row>
      <xdr:rowOff>61911</xdr:rowOff>
    </xdr:from>
    <xdr:to>
      <xdr:col>26</xdr:col>
      <xdr:colOff>552450</xdr:colOff>
      <xdr:row>162</xdr:row>
      <xdr:rowOff>76200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DC2534F5-A640-4B15-BCCD-F0AB1A9ED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247650</xdr:colOff>
      <xdr:row>96</xdr:row>
      <xdr:rowOff>61911</xdr:rowOff>
    </xdr:from>
    <xdr:to>
      <xdr:col>26</xdr:col>
      <xdr:colOff>552450</xdr:colOff>
      <xdr:row>116</xdr:row>
      <xdr:rowOff>76200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5394D899-CF5E-42F1-97AB-338670185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247649</xdr:colOff>
      <xdr:row>165</xdr:row>
      <xdr:rowOff>61911</xdr:rowOff>
    </xdr:from>
    <xdr:to>
      <xdr:col>26</xdr:col>
      <xdr:colOff>561974</xdr:colOff>
      <xdr:row>185</xdr:row>
      <xdr:rowOff>76200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4BC14253-2547-4E47-A8C8-3365A1CDA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257175</xdr:colOff>
      <xdr:row>5</xdr:row>
      <xdr:rowOff>61912</xdr:rowOff>
    </xdr:from>
    <xdr:to>
      <xdr:col>26</xdr:col>
      <xdr:colOff>581025</xdr:colOff>
      <xdr:row>19</xdr:row>
      <xdr:rowOff>161925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26E25CEC-99C5-453E-A910-C687EA705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476249</xdr:colOff>
      <xdr:row>5</xdr:row>
      <xdr:rowOff>76200</xdr:rowOff>
    </xdr:from>
    <xdr:to>
      <xdr:col>19</xdr:col>
      <xdr:colOff>657224</xdr:colOff>
      <xdr:row>16</xdr:row>
      <xdr:rowOff>28575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A35AF80-4D3A-4F82-8218-FAA493FD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276225</xdr:colOff>
      <xdr:row>36</xdr:row>
      <xdr:rowOff>57150</xdr:rowOff>
    </xdr:from>
    <xdr:to>
      <xdr:col>19</xdr:col>
      <xdr:colOff>600075</xdr:colOff>
      <xdr:row>48</xdr:row>
      <xdr:rowOff>47625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541F585F-8A0D-4D94-8864-A6FAEE328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276225</xdr:colOff>
      <xdr:row>50</xdr:row>
      <xdr:rowOff>33337</xdr:rowOff>
    </xdr:from>
    <xdr:to>
      <xdr:col>19</xdr:col>
      <xdr:colOff>600075</xdr:colOff>
      <xdr:row>62</xdr:row>
      <xdr:rowOff>47625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9166BB12-2488-4282-BA31-BB23974A5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257175</xdr:colOff>
      <xdr:row>64</xdr:row>
      <xdr:rowOff>23812</xdr:rowOff>
    </xdr:from>
    <xdr:to>
      <xdr:col>19</xdr:col>
      <xdr:colOff>600075</xdr:colOff>
      <xdr:row>76</xdr:row>
      <xdr:rowOff>47625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BE855199-FBB9-4083-8608-438ECAA72E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257175</xdr:colOff>
      <xdr:row>78</xdr:row>
      <xdr:rowOff>33337</xdr:rowOff>
    </xdr:from>
    <xdr:to>
      <xdr:col>19</xdr:col>
      <xdr:colOff>600075</xdr:colOff>
      <xdr:row>90</xdr:row>
      <xdr:rowOff>66675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E9A2835B-D520-407C-ADFE-62A076CE5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257174</xdr:colOff>
      <xdr:row>92</xdr:row>
      <xdr:rowOff>23812</xdr:rowOff>
    </xdr:from>
    <xdr:to>
      <xdr:col>19</xdr:col>
      <xdr:colOff>590549</xdr:colOff>
      <xdr:row>104</xdr:row>
      <xdr:rowOff>9525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7A7B7A94-2D70-4BFD-8CF9-C09F53DEA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257174</xdr:colOff>
      <xdr:row>105</xdr:row>
      <xdr:rowOff>147637</xdr:rowOff>
    </xdr:from>
    <xdr:to>
      <xdr:col>19</xdr:col>
      <xdr:colOff>590549</xdr:colOff>
      <xdr:row>118</xdr:row>
      <xdr:rowOff>19050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1C74F31E-0300-4AEA-857D-688C9001D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\econlab\Ricerca\Research_Lab\PROGETTI%20IN%20CORSO\__Centro%20Studi%20%20iTREND\PN%20-%20Rapporto%20Annuale\GRPN_1_2019\Elaborazioni%202019\Mercato%20del%20lavoro%20PN%202019\Avviamenti%20-%20FILE%20ORIGI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TERZIARIO"/>
      <sheetName val="1. Macrosettori"/>
      <sheetName val="1. Settori"/>
      <sheetName val="1. Sesso, nazionalità, età"/>
      <sheetName val="1. Forme contrattuali"/>
      <sheetName val="1. Delegazioni"/>
      <sheetName val="2. COMMERCIO"/>
      <sheetName val="2. Rete distributiva"/>
      <sheetName val="2. Categorie Dettaglio"/>
      <sheetName val="2. Sesso, nazionalità, età"/>
      <sheetName val="2. Forme contrattuali"/>
      <sheetName val="2. Delegazioni"/>
      <sheetName val="3. TURISMO"/>
      <sheetName val="3. Servizio turistico"/>
      <sheetName val="3. Sesso, nazionalità, età"/>
      <sheetName val="3. Forme contrattuali"/>
      <sheetName val="3. Delegazioni"/>
      <sheetName val="4. SERVIZI"/>
      <sheetName val="4. tipologia di clientela"/>
      <sheetName val="4. Sesso, nazionalità, età"/>
      <sheetName val="4. Forme contrattuali"/>
      <sheetName val="4. Delegazioni"/>
    </sheetNames>
    <sheetDataSet>
      <sheetData sheetId="0"/>
      <sheetData sheetId="1">
        <row r="4">
          <cell r="C4">
            <v>41763</v>
          </cell>
          <cell r="D4">
            <v>46770</v>
          </cell>
          <cell r="E4">
            <v>51211</v>
          </cell>
          <cell r="F4">
            <v>52122</v>
          </cell>
          <cell r="G4">
            <v>52025</v>
          </cell>
        </row>
        <row r="5">
          <cell r="C5">
            <v>116882</v>
          </cell>
          <cell r="D5">
            <v>137381</v>
          </cell>
          <cell r="E5">
            <v>140808</v>
          </cell>
          <cell r="F5">
            <v>112757</v>
          </cell>
          <cell r="G5">
            <v>83511</v>
          </cell>
        </row>
        <row r="6">
          <cell r="C6">
            <v>320240</v>
          </cell>
          <cell r="D6">
            <v>390878</v>
          </cell>
          <cell r="E6">
            <v>400113</v>
          </cell>
          <cell r="F6">
            <v>382810</v>
          </cell>
          <cell r="G6">
            <v>279849</v>
          </cell>
        </row>
        <row r="7">
          <cell r="C7">
            <v>339</v>
          </cell>
          <cell r="D7">
            <v>418</v>
          </cell>
          <cell r="E7">
            <v>386</v>
          </cell>
          <cell r="F7">
            <v>288</v>
          </cell>
          <cell r="G7">
            <v>59</v>
          </cell>
        </row>
        <row r="14">
          <cell r="C14">
            <v>3570</v>
          </cell>
          <cell r="D14">
            <v>3829</v>
          </cell>
          <cell r="E14">
            <v>4021</v>
          </cell>
          <cell r="F14">
            <v>4318</v>
          </cell>
          <cell r="G14">
            <v>4120</v>
          </cell>
        </row>
        <row r="15">
          <cell r="C15">
            <v>24628</v>
          </cell>
          <cell r="D15">
            <v>29148</v>
          </cell>
          <cell r="E15">
            <v>29947</v>
          </cell>
          <cell r="F15">
            <v>23432</v>
          </cell>
          <cell r="G15">
            <v>18305</v>
          </cell>
        </row>
        <row r="16">
          <cell r="C16">
            <v>49087</v>
          </cell>
          <cell r="D16">
            <v>63637</v>
          </cell>
          <cell r="E16">
            <v>66359</v>
          </cell>
          <cell r="F16">
            <v>66006</v>
          </cell>
          <cell r="G16">
            <v>51277</v>
          </cell>
        </row>
        <row r="17">
          <cell r="C17">
            <v>311</v>
          </cell>
          <cell r="D17">
            <v>388</v>
          </cell>
          <cell r="E17">
            <v>341</v>
          </cell>
          <cell r="F17">
            <v>246</v>
          </cell>
          <cell r="G17">
            <v>24</v>
          </cell>
        </row>
        <row r="24">
          <cell r="C24">
            <v>460</v>
          </cell>
          <cell r="D24">
            <v>596</v>
          </cell>
          <cell r="E24">
            <v>622</v>
          </cell>
          <cell r="F24">
            <v>652</v>
          </cell>
          <cell r="G24">
            <v>724</v>
          </cell>
        </row>
        <row r="25">
          <cell r="C25">
            <v>4710</v>
          </cell>
          <cell r="D25">
            <v>5285</v>
          </cell>
          <cell r="E25">
            <v>5649</v>
          </cell>
          <cell r="F25">
            <v>3845</v>
          </cell>
          <cell r="G25">
            <v>2565</v>
          </cell>
        </row>
        <row r="26">
          <cell r="C26">
            <v>8008</v>
          </cell>
          <cell r="D26">
            <v>10899</v>
          </cell>
          <cell r="E26">
            <v>11071</v>
          </cell>
          <cell r="F26">
            <v>10714</v>
          </cell>
          <cell r="G26">
            <v>8230</v>
          </cell>
        </row>
        <row r="27">
          <cell r="C27">
            <v>2</v>
          </cell>
          <cell r="D27">
            <v>0</v>
          </cell>
          <cell r="E27">
            <v>3</v>
          </cell>
          <cell r="F27">
            <v>1</v>
          </cell>
          <cell r="G27">
            <v>2</v>
          </cell>
        </row>
        <row r="34">
          <cell r="C34">
            <v>1126</v>
          </cell>
          <cell r="D34">
            <v>1323</v>
          </cell>
          <cell r="E34">
            <v>1406</v>
          </cell>
          <cell r="F34">
            <v>1595</v>
          </cell>
          <cell r="G34">
            <v>1379</v>
          </cell>
        </row>
        <row r="35">
          <cell r="C35">
            <v>12156</v>
          </cell>
          <cell r="D35">
            <v>14724</v>
          </cell>
          <cell r="E35">
            <v>14905</v>
          </cell>
          <cell r="F35">
            <v>12487</v>
          </cell>
          <cell r="G35">
            <v>10613</v>
          </cell>
        </row>
        <row r="36">
          <cell r="C36">
            <v>20856</v>
          </cell>
          <cell r="D36">
            <v>25999</v>
          </cell>
          <cell r="E36">
            <v>27226</v>
          </cell>
          <cell r="F36">
            <v>27387</v>
          </cell>
          <cell r="G36">
            <v>21991</v>
          </cell>
        </row>
        <row r="37">
          <cell r="C37">
            <v>1</v>
          </cell>
          <cell r="D37">
            <v>4</v>
          </cell>
          <cell r="E37">
            <v>6</v>
          </cell>
          <cell r="F37">
            <v>4</v>
          </cell>
          <cell r="G37">
            <v>2</v>
          </cell>
        </row>
        <row r="44">
          <cell r="C44">
            <v>396</v>
          </cell>
          <cell r="D44">
            <v>411</v>
          </cell>
          <cell r="E44">
            <v>457</v>
          </cell>
          <cell r="F44">
            <v>471</v>
          </cell>
          <cell r="G44">
            <v>457</v>
          </cell>
        </row>
        <row r="45">
          <cell r="C45">
            <v>2987</v>
          </cell>
          <cell r="D45">
            <v>3476</v>
          </cell>
          <cell r="E45">
            <v>3575</v>
          </cell>
          <cell r="F45">
            <v>2860</v>
          </cell>
          <cell r="G45">
            <v>2222</v>
          </cell>
        </row>
        <row r="46">
          <cell r="C46">
            <v>11308</v>
          </cell>
          <cell r="D46">
            <v>14658</v>
          </cell>
          <cell r="E46">
            <v>15591</v>
          </cell>
          <cell r="F46">
            <v>15646</v>
          </cell>
          <cell r="G46">
            <v>11560</v>
          </cell>
        </row>
        <row r="47">
          <cell r="C47">
            <v>308</v>
          </cell>
          <cell r="D47">
            <v>383</v>
          </cell>
          <cell r="E47">
            <v>332</v>
          </cell>
          <cell r="F47">
            <v>241</v>
          </cell>
          <cell r="G47">
            <v>19</v>
          </cell>
        </row>
        <row r="54">
          <cell r="C54">
            <v>1588</v>
          </cell>
          <cell r="D54">
            <v>1499</v>
          </cell>
          <cell r="E54">
            <v>1536</v>
          </cell>
          <cell r="F54">
            <v>1600</v>
          </cell>
          <cell r="G54">
            <v>1560</v>
          </cell>
        </row>
        <row r="55">
          <cell r="C55">
            <v>4775</v>
          </cell>
          <cell r="D55">
            <v>5663</v>
          </cell>
          <cell r="E55">
            <v>5818</v>
          </cell>
          <cell r="F55">
            <v>4240</v>
          </cell>
          <cell r="G55">
            <v>2905</v>
          </cell>
        </row>
        <row r="56">
          <cell r="C56">
            <v>8915</v>
          </cell>
          <cell r="D56">
            <v>12081</v>
          </cell>
          <cell r="E56">
            <v>12471</v>
          </cell>
          <cell r="F56">
            <v>12259</v>
          </cell>
          <cell r="G56">
            <v>9496</v>
          </cell>
        </row>
        <row r="57">
          <cell r="C57">
            <v>0</v>
          </cell>
          <cell r="D57">
            <v>1</v>
          </cell>
          <cell r="E57">
            <v>0</v>
          </cell>
          <cell r="F57">
            <v>0</v>
          </cell>
          <cell r="G57">
            <v>1</v>
          </cell>
        </row>
      </sheetData>
      <sheetData sheetId="2">
        <row r="4">
          <cell r="C4">
            <v>54389</v>
          </cell>
          <cell r="D4">
            <v>66883</v>
          </cell>
          <cell r="E4">
            <v>55380</v>
          </cell>
          <cell r="F4">
            <v>45684</v>
          </cell>
          <cell r="G4">
            <v>34446</v>
          </cell>
        </row>
        <row r="5">
          <cell r="C5">
            <v>54920</v>
          </cell>
          <cell r="D5">
            <v>81777</v>
          </cell>
          <cell r="E5">
            <v>92950</v>
          </cell>
          <cell r="F5">
            <v>87697</v>
          </cell>
          <cell r="G5">
            <v>55463</v>
          </cell>
        </row>
        <row r="6">
          <cell r="C6">
            <v>210931</v>
          </cell>
          <cell r="D6">
            <v>242218</v>
          </cell>
          <cell r="E6">
            <v>251783</v>
          </cell>
          <cell r="F6">
            <v>249429</v>
          </cell>
          <cell r="G6">
            <v>189940</v>
          </cell>
        </row>
        <row r="13">
          <cell r="C13">
            <v>7751</v>
          </cell>
          <cell r="D13">
            <v>8927</v>
          </cell>
          <cell r="E13">
            <v>8931</v>
          </cell>
          <cell r="F13">
            <v>7815</v>
          </cell>
          <cell r="G13">
            <v>5978</v>
          </cell>
        </row>
        <row r="14">
          <cell r="C14">
            <v>10691</v>
          </cell>
          <cell r="D14">
            <v>17496</v>
          </cell>
          <cell r="E14">
            <v>19900</v>
          </cell>
          <cell r="F14">
            <v>19305</v>
          </cell>
          <cell r="G14">
            <v>13609</v>
          </cell>
        </row>
        <row r="15">
          <cell r="C15">
            <v>30645</v>
          </cell>
          <cell r="D15">
            <v>37214</v>
          </cell>
          <cell r="E15">
            <v>37528</v>
          </cell>
          <cell r="F15">
            <v>38886</v>
          </cell>
          <cell r="G15">
            <v>31690</v>
          </cell>
        </row>
        <row r="22">
          <cell r="C22">
            <v>860</v>
          </cell>
          <cell r="D22">
            <v>1201</v>
          </cell>
          <cell r="E22">
            <v>1375</v>
          </cell>
          <cell r="F22">
            <v>1206</v>
          </cell>
          <cell r="G22">
            <v>925</v>
          </cell>
        </row>
        <row r="23">
          <cell r="C23">
            <v>990</v>
          </cell>
          <cell r="D23">
            <v>2099</v>
          </cell>
          <cell r="E23">
            <v>2191</v>
          </cell>
          <cell r="F23">
            <v>2080</v>
          </cell>
          <cell r="G23">
            <v>1614</v>
          </cell>
        </row>
        <row r="24">
          <cell r="C24">
            <v>6158</v>
          </cell>
          <cell r="D24">
            <v>7599</v>
          </cell>
          <cell r="E24">
            <v>7505</v>
          </cell>
          <cell r="F24">
            <v>7428</v>
          </cell>
          <cell r="G24">
            <v>5691</v>
          </cell>
        </row>
        <row r="31">
          <cell r="C31">
            <v>3915</v>
          </cell>
          <cell r="D31">
            <v>4224</v>
          </cell>
          <cell r="E31">
            <v>4031</v>
          </cell>
          <cell r="F31">
            <v>3901</v>
          </cell>
          <cell r="G31">
            <v>2758</v>
          </cell>
        </row>
        <row r="32">
          <cell r="C32">
            <v>3655</v>
          </cell>
          <cell r="D32">
            <v>5955</v>
          </cell>
          <cell r="E32">
            <v>7254</v>
          </cell>
          <cell r="F32">
            <v>6458</v>
          </cell>
          <cell r="G32">
            <v>4424</v>
          </cell>
        </row>
        <row r="33">
          <cell r="C33">
            <v>13286</v>
          </cell>
          <cell r="D33">
            <v>15820</v>
          </cell>
          <cell r="E33">
            <v>15941</v>
          </cell>
          <cell r="F33">
            <v>17028</v>
          </cell>
          <cell r="G33">
            <v>14809</v>
          </cell>
        </row>
        <row r="40">
          <cell r="C40">
            <v>1248</v>
          </cell>
          <cell r="D40">
            <v>1544</v>
          </cell>
          <cell r="E40">
            <v>1615</v>
          </cell>
          <cell r="F40">
            <v>1329</v>
          </cell>
          <cell r="G40">
            <v>1048</v>
          </cell>
        </row>
        <row r="41">
          <cell r="C41">
            <v>4572</v>
          </cell>
          <cell r="D41">
            <v>6779</v>
          </cell>
          <cell r="E41">
            <v>7441</v>
          </cell>
          <cell r="F41">
            <v>7676</v>
          </cell>
          <cell r="G41">
            <v>5451</v>
          </cell>
        </row>
        <row r="42">
          <cell r="C42">
            <v>5488</v>
          </cell>
          <cell r="D42">
            <v>6335</v>
          </cell>
          <cell r="E42">
            <v>6535</v>
          </cell>
          <cell r="F42">
            <v>6641</v>
          </cell>
          <cell r="G42">
            <v>5061</v>
          </cell>
        </row>
        <row r="49">
          <cell r="C49">
            <v>1728</v>
          </cell>
          <cell r="D49">
            <v>1958</v>
          </cell>
          <cell r="E49">
            <v>1910</v>
          </cell>
          <cell r="F49">
            <v>1379</v>
          </cell>
          <cell r="G49">
            <v>1247</v>
          </cell>
        </row>
        <row r="50">
          <cell r="C50">
            <v>1474</v>
          </cell>
          <cell r="D50">
            <v>2663</v>
          </cell>
          <cell r="E50">
            <v>3014</v>
          </cell>
          <cell r="F50">
            <v>3091</v>
          </cell>
          <cell r="G50">
            <v>2120</v>
          </cell>
        </row>
        <row r="51">
          <cell r="C51">
            <v>5713</v>
          </cell>
          <cell r="D51">
            <v>7460</v>
          </cell>
          <cell r="E51">
            <v>7547</v>
          </cell>
          <cell r="F51">
            <v>7789</v>
          </cell>
          <cell r="G51">
            <v>6129</v>
          </cell>
        </row>
      </sheetData>
      <sheetData sheetId="3">
        <row r="4">
          <cell r="C4">
            <v>131617</v>
          </cell>
          <cell r="D4">
            <v>161782</v>
          </cell>
          <cell r="E4">
            <v>169053</v>
          </cell>
          <cell r="F4">
            <v>157863</v>
          </cell>
          <cell r="G4">
            <v>117112</v>
          </cell>
        </row>
        <row r="5">
          <cell r="C5">
            <v>188623</v>
          </cell>
          <cell r="D5">
            <v>229096</v>
          </cell>
          <cell r="E5">
            <v>231060</v>
          </cell>
          <cell r="F5">
            <v>224947</v>
          </cell>
          <cell r="G5">
            <v>162737</v>
          </cell>
        </row>
        <row r="6">
          <cell r="C6">
            <v>265903</v>
          </cell>
          <cell r="D6">
            <v>326469</v>
          </cell>
          <cell r="E6">
            <v>330974</v>
          </cell>
          <cell r="F6">
            <v>314817</v>
          </cell>
          <cell r="G6">
            <v>223388</v>
          </cell>
        </row>
        <row r="7">
          <cell r="C7">
            <v>54337</v>
          </cell>
          <cell r="D7">
            <v>64409</v>
          </cell>
          <cell r="E7">
            <v>69139</v>
          </cell>
          <cell r="F7">
            <v>67993</v>
          </cell>
          <cell r="G7">
            <v>56461</v>
          </cell>
        </row>
        <row r="8">
          <cell r="C8">
            <v>149677</v>
          </cell>
          <cell r="D8">
            <v>192241</v>
          </cell>
          <cell r="E8">
            <v>198424</v>
          </cell>
          <cell r="F8">
            <v>187925</v>
          </cell>
          <cell r="G8">
            <v>131687</v>
          </cell>
        </row>
        <row r="9">
          <cell r="C9">
            <v>167682</v>
          </cell>
          <cell r="D9">
            <v>194940</v>
          </cell>
          <cell r="E9">
            <v>197761</v>
          </cell>
          <cell r="F9">
            <v>190450</v>
          </cell>
          <cell r="G9">
            <v>144373</v>
          </cell>
        </row>
        <row r="10">
          <cell r="C10">
            <v>2881</v>
          </cell>
          <cell r="D10">
            <v>3697</v>
          </cell>
          <cell r="E10">
            <v>3928</v>
          </cell>
          <cell r="F10">
            <v>4435</v>
          </cell>
          <cell r="G10">
            <v>3789</v>
          </cell>
        </row>
        <row r="17">
          <cell r="C17">
            <v>19374</v>
          </cell>
          <cell r="D17">
            <v>25752</v>
          </cell>
          <cell r="E17">
            <v>27292</v>
          </cell>
          <cell r="F17">
            <v>27222</v>
          </cell>
          <cell r="G17">
            <v>21718</v>
          </cell>
        </row>
        <row r="18">
          <cell r="C18">
            <v>29713</v>
          </cell>
          <cell r="D18">
            <v>37885</v>
          </cell>
          <cell r="E18">
            <v>39067</v>
          </cell>
          <cell r="F18">
            <v>38784</v>
          </cell>
          <cell r="G18">
            <v>29559</v>
          </cell>
        </row>
        <row r="19">
          <cell r="C19">
            <v>41233</v>
          </cell>
          <cell r="D19">
            <v>53810</v>
          </cell>
          <cell r="E19">
            <v>55957</v>
          </cell>
          <cell r="F19">
            <v>55098</v>
          </cell>
          <cell r="G19">
            <v>41315</v>
          </cell>
        </row>
        <row r="20">
          <cell r="C20">
            <v>7854</v>
          </cell>
          <cell r="D20">
            <v>9827</v>
          </cell>
          <cell r="E20">
            <v>10402</v>
          </cell>
          <cell r="F20">
            <v>10908</v>
          </cell>
          <cell r="G20">
            <v>9962</v>
          </cell>
        </row>
        <row r="21">
          <cell r="C21">
            <v>22797</v>
          </cell>
          <cell r="D21">
            <v>30767</v>
          </cell>
          <cell r="E21">
            <v>32654</v>
          </cell>
          <cell r="F21">
            <v>32108</v>
          </cell>
          <cell r="G21">
            <v>24393</v>
          </cell>
        </row>
        <row r="22">
          <cell r="C22">
            <v>25879</v>
          </cell>
          <cell r="D22">
            <v>32247</v>
          </cell>
          <cell r="E22">
            <v>33002</v>
          </cell>
          <cell r="F22">
            <v>33121</v>
          </cell>
          <cell r="G22">
            <v>26209</v>
          </cell>
        </row>
        <row r="23">
          <cell r="C23">
            <v>411</v>
          </cell>
          <cell r="D23">
            <v>623</v>
          </cell>
          <cell r="E23">
            <v>703</v>
          </cell>
          <cell r="F23">
            <v>777</v>
          </cell>
          <cell r="G23">
            <v>675</v>
          </cell>
        </row>
        <row r="30">
          <cell r="C30">
            <v>2871</v>
          </cell>
          <cell r="D30">
            <v>4113</v>
          </cell>
          <cell r="E30">
            <v>4152</v>
          </cell>
          <cell r="F30">
            <v>3901</v>
          </cell>
          <cell r="G30">
            <v>2936</v>
          </cell>
        </row>
        <row r="31">
          <cell r="C31">
            <v>5137</v>
          </cell>
          <cell r="D31">
            <v>6786</v>
          </cell>
          <cell r="E31">
            <v>6919</v>
          </cell>
          <cell r="F31">
            <v>6813</v>
          </cell>
          <cell r="G31">
            <v>5294</v>
          </cell>
        </row>
        <row r="32">
          <cell r="C32">
            <v>6872</v>
          </cell>
          <cell r="D32">
            <v>9610</v>
          </cell>
          <cell r="E32">
            <v>9722</v>
          </cell>
          <cell r="F32">
            <v>9439</v>
          </cell>
          <cell r="G32">
            <v>7065</v>
          </cell>
        </row>
        <row r="33">
          <cell r="C33">
            <v>1136</v>
          </cell>
          <cell r="D33">
            <v>1289</v>
          </cell>
          <cell r="E33">
            <v>1349</v>
          </cell>
          <cell r="F33">
            <v>1275</v>
          </cell>
          <cell r="G33">
            <v>1165</v>
          </cell>
        </row>
        <row r="34">
          <cell r="C34">
            <v>3462</v>
          </cell>
          <cell r="D34">
            <v>5237</v>
          </cell>
          <cell r="E34">
            <v>5364</v>
          </cell>
          <cell r="F34">
            <v>5094</v>
          </cell>
          <cell r="G34">
            <v>3704</v>
          </cell>
        </row>
        <row r="35">
          <cell r="C35">
            <v>4469</v>
          </cell>
          <cell r="D35">
            <v>5581</v>
          </cell>
          <cell r="E35">
            <v>5603</v>
          </cell>
          <cell r="F35">
            <v>5509</v>
          </cell>
          <cell r="G35">
            <v>4412</v>
          </cell>
        </row>
        <row r="36">
          <cell r="C36">
            <v>77</v>
          </cell>
          <cell r="D36">
            <v>81</v>
          </cell>
          <cell r="E36">
            <v>104</v>
          </cell>
          <cell r="F36">
            <v>111</v>
          </cell>
          <cell r="G36">
            <v>114</v>
          </cell>
        </row>
        <row r="43">
          <cell r="C43">
            <v>8778</v>
          </cell>
          <cell r="D43">
            <v>11068</v>
          </cell>
          <cell r="E43">
            <v>11652</v>
          </cell>
          <cell r="F43">
            <v>11961</v>
          </cell>
          <cell r="G43">
            <v>9892</v>
          </cell>
        </row>
        <row r="44">
          <cell r="C44">
            <v>12078</v>
          </cell>
          <cell r="D44">
            <v>14931</v>
          </cell>
          <cell r="E44">
            <v>15574</v>
          </cell>
          <cell r="F44">
            <v>15426</v>
          </cell>
          <cell r="G44">
            <v>12099</v>
          </cell>
        </row>
        <row r="45">
          <cell r="C45">
            <v>17217</v>
          </cell>
          <cell r="D45">
            <v>21572</v>
          </cell>
          <cell r="E45">
            <v>22466</v>
          </cell>
          <cell r="F45">
            <v>22164</v>
          </cell>
          <cell r="G45">
            <v>16827</v>
          </cell>
        </row>
        <row r="46">
          <cell r="C46">
            <v>3639</v>
          </cell>
          <cell r="D46">
            <v>4427</v>
          </cell>
          <cell r="E46">
            <v>4760</v>
          </cell>
          <cell r="F46">
            <v>5223</v>
          </cell>
          <cell r="G46">
            <v>5164</v>
          </cell>
        </row>
        <row r="47">
          <cell r="C47">
            <v>10292</v>
          </cell>
          <cell r="D47">
            <v>13259</v>
          </cell>
          <cell r="E47">
            <v>13859</v>
          </cell>
          <cell r="F47">
            <v>13732</v>
          </cell>
          <cell r="G47">
            <v>10858</v>
          </cell>
        </row>
        <row r="48">
          <cell r="C48">
            <v>10388</v>
          </cell>
          <cell r="D48">
            <v>12478</v>
          </cell>
          <cell r="E48">
            <v>13078</v>
          </cell>
          <cell r="F48">
            <v>13354</v>
          </cell>
          <cell r="G48">
            <v>10852</v>
          </cell>
        </row>
        <row r="49">
          <cell r="C49">
            <v>176</v>
          </cell>
          <cell r="D49">
            <v>262</v>
          </cell>
          <cell r="E49">
            <v>289</v>
          </cell>
          <cell r="F49">
            <v>301</v>
          </cell>
          <cell r="G49">
            <v>281</v>
          </cell>
        </row>
        <row r="56">
          <cell r="C56">
            <v>4385</v>
          </cell>
          <cell r="D56">
            <v>5846</v>
          </cell>
          <cell r="E56">
            <v>6371</v>
          </cell>
          <cell r="F56">
            <v>6408</v>
          </cell>
          <cell r="G56">
            <v>4765</v>
          </cell>
        </row>
        <row r="57">
          <cell r="C57">
            <v>6923</v>
          </cell>
          <cell r="D57">
            <v>8812</v>
          </cell>
          <cell r="E57">
            <v>9220</v>
          </cell>
          <cell r="F57">
            <v>9238</v>
          </cell>
          <cell r="G57">
            <v>6795</v>
          </cell>
        </row>
        <row r="58">
          <cell r="C58">
            <v>9457</v>
          </cell>
          <cell r="D58">
            <v>12271</v>
          </cell>
          <cell r="E58">
            <v>12984</v>
          </cell>
          <cell r="F58">
            <v>12933</v>
          </cell>
          <cell r="G58">
            <v>9574</v>
          </cell>
        </row>
        <row r="59">
          <cell r="C59">
            <v>1851</v>
          </cell>
          <cell r="D59">
            <v>2387</v>
          </cell>
          <cell r="E59">
            <v>2607</v>
          </cell>
          <cell r="F59">
            <v>2713</v>
          </cell>
          <cell r="G59">
            <v>1986</v>
          </cell>
        </row>
        <row r="60">
          <cell r="C60">
            <v>4876</v>
          </cell>
          <cell r="D60">
            <v>6609</v>
          </cell>
          <cell r="E60">
            <v>7221</v>
          </cell>
          <cell r="F60">
            <v>7089</v>
          </cell>
          <cell r="G60">
            <v>5313</v>
          </cell>
        </row>
        <row r="61">
          <cell r="C61">
            <v>6345</v>
          </cell>
          <cell r="D61">
            <v>7874</v>
          </cell>
          <cell r="E61">
            <v>8187</v>
          </cell>
          <cell r="F61">
            <v>8343</v>
          </cell>
          <cell r="G61">
            <v>6089</v>
          </cell>
        </row>
        <row r="62">
          <cell r="C62">
            <v>87</v>
          </cell>
          <cell r="D62">
            <v>175</v>
          </cell>
          <cell r="E62">
            <v>183</v>
          </cell>
          <cell r="F62">
            <v>214</v>
          </cell>
          <cell r="G62">
            <v>158</v>
          </cell>
        </row>
        <row r="69">
          <cell r="C69">
            <v>3340</v>
          </cell>
          <cell r="D69">
            <v>4725</v>
          </cell>
          <cell r="E69">
            <v>5117</v>
          </cell>
          <cell r="F69">
            <v>4952</v>
          </cell>
          <cell r="G69">
            <v>4125</v>
          </cell>
        </row>
        <row r="70">
          <cell r="C70">
            <v>5575</v>
          </cell>
          <cell r="D70">
            <v>7356</v>
          </cell>
          <cell r="E70">
            <v>7354</v>
          </cell>
          <cell r="F70">
            <v>7307</v>
          </cell>
          <cell r="G70">
            <v>5371</v>
          </cell>
        </row>
        <row r="71">
          <cell r="C71">
            <v>7687</v>
          </cell>
          <cell r="D71">
            <v>10357</v>
          </cell>
          <cell r="E71">
            <v>10785</v>
          </cell>
          <cell r="F71">
            <v>10562</v>
          </cell>
          <cell r="G71">
            <v>7849</v>
          </cell>
        </row>
        <row r="72">
          <cell r="C72">
            <v>1228</v>
          </cell>
          <cell r="D72">
            <v>1724</v>
          </cell>
          <cell r="E72">
            <v>1686</v>
          </cell>
          <cell r="F72">
            <v>1697</v>
          </cell>
          <cell r="G72">
            <v>1647</v>
          </cell>
        </row>
        <row r="73">
          <cell r="C73">
            <v>4167</v>
          </cell>
          <cell r="D73">
            <v>5662</v>
          </cell>
          <cell r="E73">
            <v>6210</v>
          </cell>
          <cell r="F73">
            <v>6193</v>
          </cell>
          <cell r="G73">
            <v>4518</v>
          </cell>
        </row>
        <row r="74">
          <cell r="C74">
            <v>4677</v>
          </cell>
          <cell r="D74">
            <v>6314</v>
          </cell>
          <cell r="E74">
            <v>6134</v>
          </cell>
          <cell r="F74">
            <v>5915</v>
          </cell>
          <cell r="G74">
            <v>4856</v>
          </cell>
        </row>
        <row r="75">
          <cell r="C75">
            <v>71</v>
          </cell>
          <cell r="D75">
            <v>105</v>
          </cell>
          <cell r="E75">
            <v>127</v>
          </cell>
          <cell r="F75">
            <v>151</v>
          </cell>
          <cell r="G75">
            <v>122</v>
          </cell>
        </row>
      </sheetData>
      <sheetData sheetId="4">
        <row r="4">
          <cell r="C4">
            <v>41896</v>
          </cell>
          <cell r="D4">
            <v>36670</v>
          </cell>
          <cell r="E4">
            <v>39617</v>
          </cell>
          <cell r="F4">
            <v>47031</v>
          </cell>
          <cell r="G4">
            <v>37001</v>
          </cell>
        </row>
        <row r="5">
          <cell r="C5">
            <v>119603</v>
          </cell>
          <cell r="D5">
            <v>154569</v>
          </cell>
          <cell r="E5">
            <v>163576</v>
          </cell>
          <cell r="F5">
            <v>171772</v>
          </cell>
          <cell r="G5">
            <v>121883</v>
          </cell>
        </row>
        <row r="6">
          <cell r="C6">
            <v>90428</v>
          </cell>
          <cell r="D6">
            <v>110720</v>
          </cell>
          <cell r="E6">
            <v>100649</v>
          </cell>
          <cell r="F6">
            <v>64668</v>
          </cell>
          <cell r="G6">
            <v>45643</v>
          </cell>
        </row>
        <row r="7">
          <cell r="C7">
            <v>9292</v>
          </cell>
          <cell r="D7">
            <v>11759</v>
          </cell>
          <cell r="E7">
            <v>14022</v>
          </cell>
          <cell r="F7">
            <v>15455</v>
          </cell>
          <cell r="G7">
            <v>10366</v>
          </cell>
        </row>
        <row r="8">
          <cell r="C8">
            <v>15665</v>
          </cell>
          <cell r="D8">
            <v>32504</v>
          </cell>
          <cell r="E8">
            <v>36402</v>
          </cell>
          <cell r="F8">
            <v>38093</v>
          </cell>
          <cell r="G8">
            <v>25290</v>
          </cell>
        </row>
        <row r="9">
          <cell r="C9">
            <v>19377</v>
          </cell>
          <cell r="D9">
            <v>19953</v>
          </cell>
          <cell r="E9">
            <v>19529</v>
          </cell>
          <cell r="F9">
            <v>19857</v>
          </cell>
          <cell r="G9">
            <v>21559</v>
          </cell>
        </row>
        <row r="10">
          <cell r="C10">
            <v>23967</v>
          </cell>
          <cell r="D10">
            <v>24689</v>
          </cell>
          <cell r="E10">
            <v>26301</v>
          </cell>
          <cell r="F10">
            <v>25867</v>
          </cell>
          <cell r="G10">
            <v>18096</v>
          </cell>
        </row>
        <row r="11">
          <cell r="C11">
            <v>12</v>
          </cell>
          <cell r="D11">
            <v>14</v>
          </cell>
          <cell r="E11">
            <v>17</v>
          </cell>
          <cell r="F11">
            <v>67</v>
          </cell>
          <cell r="G11">
            <v>11</v>
          </cell>
        </row>
        <row r="18">
          <cell r="C18">
            <v>7559</v>
          </cell>
          <cell r="D18">
            <v>6498</v>
          </cell>
          <cell r="E18">
            <v>7159</v>
          </cell>
          <cell r="F18">
            <v>8662</v>
          </cell>
          <cell r="G18">
            <v>6799</v>
          </cell>
        </row>
        <row r="19">
          <cell r="C19">
            <v>23147</v>
          </cell>
          <cell r="D19">
            <v>31696</v>
          </cell>
          <cell r="E19">
            <v>33464</v>
          </cell>
          <cell r="F19">
            <v>34576</v>
          </cell>
          <cell r="G19">
            <v>25066</v>
          </cell>
        </row>
        <row r="20">
          <cell r="C20">
            <v>10003</v>
          </cell>
          <cell r="D20">
            <v>12188</v>
          </cell>
          <cell r="E20">
            <v>10792</v>
          </cell>
          <cell r="F20">
            <v>7661</v>
          </cell>
          <cell r="G20">
            <v>6077</v>
          </cell>
        </row>
        <row r="21">
          <cell r="C21">
            <v>1387</v>
          </cell>
          <cell r="D21">
            <v>1667</v>
          </cell>
          <cell r="E21">
            <v>2014</v>
          </cell>
          <cell r="F21">
            <v>2198</v>
          </cell>
          <cell r="G21">
            <v>1490</v>
          </cell>
        </row>
        <row r="22">
          <cell r="C22">
            <v>1341</v>
          </cell>
          <cell r="D22">
            <v>5427</v>
          </cell>
          <cell r="E22">
            <v>6318</v>
          </cell>
          <cell r="F22">
            <v>6470</v>
          </cell>
          <cell r="G22">
            <v>5660</v>
          </cell>
        </row>
        <row r="23">
          <cell r="C23">
            <v>3095</v>
          </cell>
          <cell r="D23">
            <v>3204</v>
          </cell>
          <cell r="E23">
            <v>3045</v>
          </cell>
          <cell r="F23">
            <v>3168</v>
          </cell>
          <cell r="G23">
            <v>3847</v>
          </cell>
        </row>
        <row r="24">
          <cell r="C24">
            <v>2554</v>
          </cell>
          <cell r="D24">
            <v>2956</v>
          </cell>
          <cell r="E24">
            <v>3563</v>
          </cell>
          <cell r="F24">
            <v>3271</v>
          </cell>
          <cell r="G24">
            <v>2338</v>
          </cell>
        </row>
        <row r="25">
          <cell r="C25">
            <v>1</v>
          </cell>
          <cell r="D25">
            <v>1</v>
          </cell>
          <cell r="E25">
            <v>4</v>
          </cell>
          <cell r="F25">
            <v>0</v>
          </cell>
          <cell r="G25">
            <v>0</v>
          </cell>
        </row>
        <row r="32">
          <cell r="C32">
            <v>1288</v>
          </cell>
          <cell r="D32">
            <v>1020</v>
          </cell>
          <cell r="E32">
            <v>1086</v>
          </cell>
          <cell r="F32">
            <v>1301</v>
          </cell>
          <cell r="G32">
            <v>976</v>
          </cell>
        </row>
        <row r="33">
          <cell r="C33">
            <v>3829</v>
          </cell>
          <cell r="D33">
            <v>5228</v>
          </cell>
          <cell r="E33">
            <v>5705</v>
          </cell>
          <cell r="F33">
            <v>5738</v>
          </cell>
          <cell r="G33">
            <v>4150</v>
          </cell>
        </row>
        <row r="34">
          <cell r="C34">
            <v>1480</v>
          </cell>
          <cell r="D34">
            <v>2159</v>
          </cell>
          <cell r="E34">
            <v>1830</v>
          </cell>
          <cell r="F34">
            <v>1182</v>
          </cell>
          <cell r="G34">
            <v>925</v>
          </cell>
        </row>
        <row r="35">
          <cell r="C35">
            <v>194</v>
          </cell>
          <cell r="D35">
            <v>265</v>
          </cell>
          <cell r="E35">
            <v>347</v>
          </cell>
          <cell r="F35">
            <v>331</v>
          </cell>
          <cell r="G35">
            <v>257</v>
          </cell>
        </row>
        <row r="36">
          <cell r="C36">
            <v>257</v>
          </cell>
          <cell r="D36">
            <v>1204</v>
          </cell>
          <cell r="E36">
            <v>1138</v>
          </cell>
          <cell r="F36">
            <v>1151</v>
          </cell>
          <cell r="G36">
            <v>938</v>
          </cell>
        </row>
        <row r="37">
          <cell r="C37">
            <v>765</v>
          </cell>
          <cell r="D37">
            <v>812</v>
          </cell>
          <cell r="E37">
            <v>796</v>
          </cell>
          <cell r="F37">
            <v>804</v>
          </cell>
          <cell r="G37">
            <v>843</v>
          </cell>
        </row>
        <row r="38">
          <cell r="C38">
            <v>195</v>
          </cell>
          <cell r="D38">
            <v>210</v>
          </cell>
          <cell r="E38">
            <v>169</v>
          </cell>
          <cell r="F38">
            <v>207</v>
          </cell>
          <cell r="G38">
            <v>141</v>
          </cell>
        </row>
        <row r="39">
          <cell r="C39">
            <v>0</v>
          </cell>
          <cell r="D39">
            <v>1</v>
          </cell>
          <cell r="E39">
            <v>0</v>
          </cell>
          <cell r="F39">
            <v>0</v>
          </cell>
          <cell r="G39">
            <v>0</v>
          </cell>
        </row>
        <row r="46">
          <cell r="C46">
            <v>3534</v>
          </cell>
          <cell r="D46">
            <v>3339</v>
          </cell>
          <cell r="E46">
            <v>3347</v>
          </cell>
          <cell r="F46">
            <v>4252</v>
          </cell>
          <cell r="G46">
            <v>3445</v>
          </cell>
        </row>
        <row r="47">
          <cell r="C47">
            <v>8738</v>
          </cell>
          <cell r="D47">
            <v>12487</v>
          </cell>
          <cell r="E47">
            <v>13160</v>
          </cell>
          <cell r="F47">
            <v>14006</v>
          </cell>
          <cell r="G47">
            <v>10618</v>
          </cell>
        </row>
        <row r="48">
          <cell r="C48">
            <v>4595</v>
          </cell>
          <cell r="D48">
            <v>4779</v>
          </cell>
          <cell r="E48">
            <v>4287</v>
          </cell>
          <cell r="F48">
            <v>3135</v>
          </cell>
          <cell r="G48">
            <v>2534</v>
          </cell>
        </row>
        <row r="49">
          <cell r="C49">
            <v>561</v>
          </cell>
          <cell r="D49">
            <v>705</v>
          </cell>
          <cell r="E49">
            <v>906</v>
          </cell>
          <cell r="F49">
            <v>975</v>
          </cell>
          <cell r="G49">
            <v>698</v>
          </cell>
        </row>
        <row r="50">
          <cell r="C50">
            <v>384</v>
          </cell>
          <cell r="D50">
            <v>1475</v>
          </cell>
          <cell r="E50">
            <v>1791</v>
          </cell>
          <cell r="F50">
            <v>1825</v>
          </cell>
          <cell r="G50">
            <v>1523</v>
          </cell>
        </row>
        <row r="51">
          <cell r="C51">
            <v>1231</v>
          </cell>
          <cell r="D51">
            <v>1246</v>
          </cell>
          <cell r="E51">
            <v>1133</v>
          </cell>
          <cell r="F51">
            <v>1197</v>
          </cell>
          <cell r="G51">
            <v>1647</v>
          </cell>
        </row>
        <row r="52">
          <cell r="C52">
            <v>1813</v>
          </cell>
          <cell r="D52">
            <v>1968</v>
          </cell>
          <cell r="E52">
            <v>2598</v>
          </cell>
          <cell r="F52">
            <v>1997</v>
          </cell>
          <cell r="G52">
            <v>1526</v>
          </cell>
        </row>
        <row r="53">
          <cell r="C53">
            <v>0</v>
          </cell>
          <cell r="D53">
            <v>0</v>
          </cell>
          <cell r="E53">
            <v>4</v>
          </cell>
          <cell r="F53">
            <v>0</v>
          </cell>
          <cell r="G53">
            <v>0</v>
          </cell>
        </row>
        <row r="60">
          <cell r="C60">
            <v>1400</v>
          </cell>
          <cell r="D60">
            <v>1026</v>
          </cell>
          <cell r="E60">
            <v>1144</v>
          </cell>
          <cell r="F60">
            <v>1456</v>
          </cell>
          <cell r="G60">
            <v>913</v>
          </cell>
        </row>
        <row r="61">
          <cell r="C61">
            <v>6801</v>
          </cell>
          <cell r="D61">
            <v>8610</v>
          </cell>
          <cell r="E61">
            <v>9230</v>
          </cell>
          <cell r="F61">
            <v>9232</v>
          </cell>
          <cell r="G61">
            <v>6398</v>
          </cell>
        </row>
        <row r="62">
          <cell r="C62">
            <v>1498</v>
          </cell>
          <cell r="D62">
            <v>1924</v>
          </cell>
          <cell r="E62">
            <v>1667</v>
          </cell>
          <cell r="F62">
            <v>1161</v>
          </cell>
          <cell r="G62">
            <v>771</v>
          </cell>
        </row>
        <row r="63">
          <cell r="C63">
            <v>426</v>
          </cell>
          <cell r="D63">
            <v>449</v>
          </cell>
          <cell r="E63">
            <v>456</v>
          </cell>
          <cell r="F63">
            <v>561</v>
          </cell>
          <cell r="G63">
            <v>324</v>
          </cell>
        </row>
        <row r="64">
          <cell r="C64">
            <v>411</v>
          </cell>
          <cell r="D64">
            <v>1676</v>
          </cell>
          <cell r="E64">
            <v>2154</v>
          </cell>
          <cell r="F64">
            <v>2257</v>
          </cell>
          <cell r="G64">
            <v>2281</v>
          </cell>
        </row>
        <row r="65">
          <cell r="C65">
            <v>549</v>
          </cell>
          <cell r="D65">
            <v>569</v>
          </cell>
          <cell r="E65">
            <v>570</v>
          </cell>
          <cell r="F65">
            <v>568</v>
          </cell>
          <cell r="G65">
            <v>607</v>
          </cell>
        </row>
        <row r="66">
          <cell r="C66">
            <v>222</v>
          </cell>
          <cell r="D66">
            <v>404</v>
          </cell>
          <cell r="E66">
            <v>370</v>
          </cell>
          <cell r="F66">
            <v>411</v>
          </cell>
          <cell r="G66">
            <v>266</v>
          </cell>
        </row>
        <row r="67">
          <cell r="C67">
            <v>1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74">
          <cell r="C74">
            <v>1337</v>
          </cell>
          <cell r="D74">
            <v>1113</v>
          </cell>
          <cell r="E74">
            <v>1582</v>
          </cell>
          <cell r="F74">
            <v>1653</v>
          </cell>
          <cell r="G74">
            <v>1465</v>
          </cell>
        </row>
        <row r="75">
          <cell r="C75">
            <v>3779</v>
          </cell>
          <cell r="D75">
            <v>5371</v>
          </cell>
          <cell r="E75">
            <v>5369</v>
          </cell>
          <cell r="F75">
            <v>5600</v>
          </cell>
          <cell r="G75">
            <v>3900</v>
          </cell>
        </row>
        <row r="76">
          <cell r="C76">
            <v>2430</v>
          </cell>
          <cell r="D76">
            <v>3326</v>
          </cell>
          <cell r="E76">
            <v>3008</v>
          </cell>
          <cell r="F76">
            <v>2183</v>
          </cell>
          <cell r="G76">
            <v>1847</v>
          </cell>
        </row>
        <row r="77">
          <cell r="C77">
            <v>206</v>
          </cell>
          <cell r="D77">
            <v>248</v>
          </cell>
          <cell r="E77">
            <v>305</v>
          </cell>
          <cell r="F77">
            <v>331</v>
          </cell>
          <cell r="G77">
            <v>211</v>
          </cell>
        </row>
        <row r="78">
          <cell r="C78">
            <v>289</v>
          </cell>
          <cell r="D78">
            <v>1072</v>
          </cell>
          <cell r="E78">
            <v>1235</v>
          </cell>
          <cell r="F78">
            <v>1237</v>
          </cell>
          <cell r="G78">
            <v>918</v>
          </cell>
        </row>
        <row r="79">
          <cell r="C79">
            <v>550</v>
          </cell>
          <cell r="D79">
            <v>577</v>
          </cell>
          <cell r="E79">
            <v>546</v>
          </cell>
          <cell r="F79">
            <v>599</v>
          </cell>
          <cell r="G79">
            <v>750</v>
          </cell>
        </row>
        <row r="80">
          <cell r="C80">
            <v>324</v>
          </cell>
          <cell r="D80">
            <v>374</v>
          </cell>
          <cell r="E80">
            <v>426</v>
          </cell>
          <cell r="F80">
            <v>656</v>
          </cell>
          <cell r="G80">
            <v>405</v>
          </cell>
        </row>
        <row r="81">
          <cell r="C81"/>
          <cell r="D81"/>
          <cell r="E81"/>
          <cell r="F81"/>
          <cell r="G81"/>
        </row>
      </sheetData>
      <sheetData sheetId="5">
        <row r="10">
          <cell r="C10">
            <v>4143</v>
          </cell>
          <cell r="D10">
            <v>-1397</v>
          </cell>
          <cell r="E10">
            <v>-0.25219999999999998</v>
          </cell>
          <cell r="F10">
            <v>47</v>
          </cell>
          <cell r="G10">
            <v>9</v>
          </cell>
          <cell r="H10">
            <v>0.23680000000000001</v>
          </cell>
          <cell r="I10">
            <v>529</v>
          </cell>
          <cell r="J10">
            <v>-308</v>
          </cell>
          <cell r="K10">
            <v>-0.36799999999999999</v>
          </cell>
          <cell r="L10">
            <v>3565</v>
          </cell>
          <cell r="M10">
            <v>-1099</v>
          </cell>
          <cell r="N10">
            <v>-0.2356</v>
          </cell>
          <cell r="O10">
            <v>2</v>
          </cell>
          <cell r="P10">
            <v>1</v>
          </cell>
          <cell r="Q10">
            <v>1</v>
          </cell>
        </row>
        <row r="11">
          <cell r="C11">
            <v>868</v>
          </cell>
          <cell r="D11">
            <v>-320</v>
          </cell>
          <cell r="E11">
            <v>-0.26939999999999997</v>
          </cell>
          <cell r="F11">
            <v>60</v>
          </cell>
          <cell r="G11">
            <v>14</v>
          </cell>
          <cell r="H11">
            <v>0.30430000000000001</v>
          </cell>
          <cell r="I11">
            <v>186</v>
          </cell>
          <cell r="J11">
            <v>-169</v>
          </cell>
          <cell r="K11">
            <v>-0.47610000000000002</v>
          </cell>
          <cell r="L11">
            <v>622</v>
          </cell>
          <cell r="M11">
            <v>-165</v>
          </cell>
          <cell r="N11">
            <v>-0.2097</v>
          </cell>
          <cell r="O11">
            <v>0</v>
          </cell>
          <cell r="P11">
            <v>0</v>
          </cell>
        </row>
        <row r="12">
          <cell r="C12">
            <v>519</v>
          </cell>
          <cell r="D12">
            <v>-118</v>
          </cell>
          <cell r="E12">
            <v>-0.1852</v>
          </cell>
          <cell r="F12">
            <v>18</v>
          </cell>
          <cell r="G12">
            <v>-2</v>
          </cell>
          <cell r="H12">
            <v>-0.1</v>
          </cell>
          <cell r="I12">
            <v>147</v>
          </cell>
          <cell r="J12">
            <v>-16</v>
          </cell>
          <cell r="K12">
            <v>-9.8199999999999996E-2</v>
          </cell>
          <cell r="L12">
            <v>354</v>
          </cell>
          <cell r="M12">
            <v>-100</v>
          </cell>
          <cell r="N12">
            <v>-0.2203</v>
          </cell>
          <cell r="O12">
            <v>0</v>
          </cell>
          <cell r="P12">
            <v>0</v>
          </cell>
        </row>
        <row r="13">
          <cell r="C13">
            <v>1065</v>
          </cell>
          <cell r="D13">
            <v>-707</v>
          </cell>
          <cell r="E13">
            <v>-0.39900000000000002</v>
          </cell>
          <cell r="F13">
            <v>101</v>
          </cell>
          <cell r="G13">
            <v>11</v>
          </cell>
          <cell r="H13">
            <v>0.1222</v>
          </cell>
          <cell r="I13">
            <v>353</v>
          </cell>
          <cell r="J13">
            <v>-359</v>
          </cell>
          <cell r="K13">
            <v>-0.50419999999999998</v>
          </cell>
          <cell r="L13">
            <v>611</v>
          </cell>
          <cell r="M13">
            <v>-359</v>
          </cell>
          <cell r="N13">
            <v>-0.37009999999999998</v>
          </cell>
          <cell r="O13">
            <v>0</v>
          </cell>
          <cell r="P13">
            <v>0</v>
          </cell>
        </row>
        <row r="14">
          <cell r="C14">
            <v>2460</v>
          </cell>
          <cell r="D14">
            <v>-498</v>
          </cell>
          <cell r="E14">
            <v>-0.16839999999999999</v>
          </cell>
          <cell r="F14">
            <v>269</v>
          </cell>
          <cell r="G14">
            <v>8</v>
          </cell>
          <cell r="H14">
            <v>3.0700000000000002E-2</v>
          </cell>
          <cell r="I14">
            <v>668</v>
          </cell>
          <cell r="J14">
            <v>-147</v>
          </cell>
          <cell r="K14">
            <v>-0.1804</v>
          </cell>
          <cell r="L14">
            <v>1523</v>
          </cell>
          <cell r="M14">
            <v>-359</v>
          </cell>
          <cell r="N14">
            <v>-0.1908</v>
          </cell>
          <cell r="O14">
            <v>0</v>
          </cell>
          <cell r="P14">
            <v>0</v>
          </cell>
        </row>
        <row r="15">
          <cell r="C15">
            <v>2466</v>
          </cell>
          <cell r="D15">
            <v>-651</v>
          </cell>
          <cell r="E15">
            <v>-0.2089</v>
          </cell>
          <cell r="F15">
            <v>229</v>
          </cell>
          <cell r="G15">
            <v>32</v>
          </cell>
          <cell r="H15">
            <v>0.16239999999999999</v>
          </cell>
          <cell r="I15">
            <v>682</v>
          </cell>
          <cell r="J15">
            <v>-281</v>
          </cell>
          <cell r="K15">
            <v>-0.2918</v>
          </cell>
          <cell r="L15">
            <v>1555</v>
          </cell>
          <cell r="M15">
            <v>-402</v>
          </cell>
          <cell r="N15">
            <v>-0.2054</v>
          </cell>
          <cell r="O15">
            <v>0</v>
          </cell>
          <cell r="P15">
            <v>0</v>
          </cell>
        </row>
        <row r="16">
          <cell r="C16">
            <v>18713</v>
          </cell>
          <cell r="D16">
            <v>-4463</v>
          </cell>
          <cell r="E16">
            <v>-0.19259999999999999</v>
          </cell>
          <cell r="F16">
            <v>748</v>
          </cell>
          <cell r="G16">
            <v>-221</v>
          </cell>
          <cell r="H16">
            <v>-0.2281</v>
          </cell>
          <cell r="I16">
            <v>4977</v>
          </cell>
          <cell r="J16">
            <v>-1186</v>
          </cell>
          <cell r="K16">
            <v>-0.19239999999999999</v>
          </cell>
          <cell r="L16">
            <v>12987</v>
          </cell>
          <cell r="M16">
            <v>-3053</v>
          </cell>
          <cell r="N16">
            <v>-0.1903</v>
          </cell>
          <cell r="O16">
            <v>1</v>
          </cell>
          <cell r="P16">
            <v>-3</v>
          </cell>
          <cell r="Q16">
            <v>-0.75</v>
          </cell>
        </row>
        <row r="17">
          <cell r="C17">
            <v>4478</v>
          </cell>
          <cell r="D17">
            <v>-1170</v>
          </cell>
          <cell r="E17">
            <v>-0.2072</v>
          </cell>
          <cell r="F17">
            <v>171</v>
          </cell>
          <cell r="G17">
            <v>-9</v>
          </cell>
          <cell r="H17">
            <v>-0.05</v>
          </cell>
          <cell r="I17">
            <v>799</v>
          </cell>
          <cell r="J17">
            <v>-193</v>
          </cell>
          <cell r="K17">
            <v>-0.1946</v>
          </cell>
          <cell r="L17">
            <v>3494</v>
          </cell>
          <cell r="M17">
            <v>-772</v>
          </cell>
          <cell r="N17">
            <v>-0.18099999999999999</v>
          </cell>
          <cell r="O17">
            <v>14</v>
          </cell>
          <cell r="P17">
            <v>-196</v>
          </cell>
          <cell r="Q17">
            <v>-0.93330000000000002</v>
          </cell>
        </row>
        <row r="18">
          <cell r="C18">
            <v>1535</v>
          </cell>
          <cell r="D18">
            <v>-566</v>
          </cell>
          <cell r="E18">
            <v>-0.26939999999999997</v>
          </cell>
          <cell r="F18">
            <v>117</v>
          </cell>
          <cell r="G18">
            <v>4</v>
          </cell>
          <cell r="H18">
            <v>3.5400000000000001E-2</v>
          </cell>
          <cell r="I18">
            <v>379</v>
          </cell>
          <cell r="J18">
            <v>-201</v>
          </cell>
          <cell r="K18">
            <v>-0.34660000000000002</v>
          </cell>
          <cell r="L18">
            <v>1039</v>
          </cell>
          <cell r="M18">
            <v>-369</v>
          </cell>
          <cell r="N18">
            <v>-0.2621</v>
          </cell>
          <cell r="O18">
            <v>0</v>
          </cell>
          <cell r="P18">
            <v>0</v>
          </cell>
        </row>
        <row r="19">
          <cell r="C19">
            <v>12125</v>
          </cell>
          <cell r="D19">
            <v>-4315</v>
          </cell>
          <cell r="E19">
            <v>-0.26250000000000001</v>
          </cell>
          <cell r="F19">
            <v>235</v>
          </cell>
          <cell r="G19">
            <v>-7</v>
          </cell>
          <cell r="H19">
            <v>-2.8899999999999999E-2</v>
          </cell>
          <cell r="I19">
            <v>2089</v>
          </cell>
          <cell r="J19">
            <v>-382</v>
          </cell>
          <cell r="K19">
            <v>-0.15459999999999999</v>
          </cell>
          <cell r="L19">
            <v>9796</v>
          </cell>
          <cell r="M19">
            <v>-3900</v>
          </cell>
          <cell r="N19">
            <v>-0.2848</v>
          </cell>
          <cell r="O19">
            <v>5</v>
          </cell>
          <cell r="P19">
            <v>-26</v>
          </cell>
          <cell r="Q19">
            <v>-0.8387</v>
          </cell>
        </row>
        <row r="20">
          <cell r="C20">
            <v>11392</v>
          </cell>
          <cell r="D20">
            <v>-1934</v>
          </cell>
          <cell r="E20">
            <v>-0.14510000000000001</v>
          </cell>
          <cell r="F20">
            <v>565</v>
          </cell>
          <cell r="G20">
            <v>3</v>
          </cell>
          <cell r="H20">
            <v>5.3E-3</v>
          </cell>
          <cell r="I20">
            <v>4591</v>
          </cell>
          <cell r="J20">
            <v>-550</v>
          </cell>
          <cell r="K20">
            <v>-0.107</v>
          </cell>
          <cell r="L20">
            <v>6235</v>
          </cell>
          <cell r="M20">
            <v>-1388</v>
          </cell>
          <cell r="N20">
            <v>-0.18210000000000001</v>
          </cell>
          <cell r="O20">
            <v>1</v>
          </cell>
          <cell r="P20">
            <v>1</v>
          </cell>
        </row>
        <row r="21">
          <cell r="C21">
            <v>6043</v>
          </cell>
          <cell r="D21">
            <v>-1363</v>
          </cell>
          <cell r="E21">
            <v>-0.184</v>
          </cell>
          <cell r="F21">
            <v>466</v>
          </cell>
          <cell r="G21">
            <v>9</v>
          </cell>
          <cell r="H21">
            <v>1.9699999999999999E-2</v>
          </cell>
          <cell r="I21">
            <v>892</v>
          </cell>
          <cell r="J21">
            <v>-599</v>
          </cell>
          <cell r="K21">
            <v>-0.4017</v>
          </cell>
          <cell r="L21">
            <v>4685</v>
          </cell>
          <cell r="M21">
            <v>-773</v>
          </cell>
          <cell r="N21">
            <v>-0.1416</v>
          </cell>
          <cell r="O21">
            <v>0</v>
          </cell>
          <cell r="P21">
            <v>0</v>
          </cell>
        </row>
        <row r="22">
          <cell r="C22">
            <v>3799</v>
          </cell>
          <cell r="D22">
            <v>-1500</v>
          </cell>
          <cell r="E22">
            <v>-0.28310000000000002</v>
          </cell>
          <cell r="F22">
            <v>195</v>
          </cell>
          <cell r="G22">
            <v>8</v>
          </cell>
          <cell r="H22">
            <v>4.2799999999999998E-2</v>
          </cell>
          <cell r="I22">
            <v>995</v>
          </cell>
          <cell r="J22">
            <v>-432</v>
          </cell>
          <cell r="K22">
            <v>-0.30270000000000002</v>
          </cell>
          <cell r="L22">
            <v>2608</v>
          </cell>
          <cell r="M22">
            <v>-1077</v>
          </cell>
          <cell r="N22">
            <v>-0.2923</v>
          </cell>
          <cell r="O22">
            <v>1</v>
          </cell>
          <cell r="P22">
            <v>1</v>
          </cell>
        </row>
        <row r="23">
          <cell r="C23">
            <v>4120</v>
          </cell>
          <cell r="D23">
            <v>-1274</v>
          </cell>
          <cell r="E23">
            <v>-0.23619999999999999</v>
          </cell>
          <cell r="F23">
            <v>899</v>
          </cell>
          <cell r="G23">
            <v>-57</v>
          </cell>
          <cell r="H23">
            <v>-5.96E-2</v>
          </cell>
          <cell r="I23">
            <v>1018</v>
          </cell>
          <cell r="J23">
            <v>-304</v>
          </cell>
          <cell r="K23">
            <v>-0.23</v>
          </cell>
          <cell r="L23">
            <v>2203</v>
          </cell>
          <cell r="M23">
            <v>-913</v>
          </cell>
          <cell r="N23">
            <v>-0.29299999999999998</v>
          </cell>
          <cell r="O23">
            <v>0</v>
          </cell>
          <cell r="P23">
            <v>0</v>
          </cell>
        </row>
        <row r="32">
          <cell r="C32">
            <v>3565</v>
          </cell>
          <cell r="D32">
            <v>-1099</v>
          </cell>
          <cell r="E32">
            <v>-0.2356</v>
          </cell>
          <cell r="F32">
            <v>375</v>
          </cell>
          <cell r="G32">
            <v>-107</v>
          </cell>
          <cell r="H32">
            <v>-0.222</v>
          </cell>
          <cell r="I32">
            <v>738</v>
          </cell>
          <cell r="J32">
            <v>-172</v>
          </cell>
          <cell r="K32">
            <v>-0.189</v>
          </cell>
          <cell r="L32">
            <v>2452</v>
          </cell>
          <cell r="M32">
            <v>-820</v>
          </cell>
          <cell r="N32">
            <v>-0.25059999999999999</v>
          </cell>
        </row>
        <row r="33">
          <cell r="C33">
            <v>622</v>
          </cell>
          <cell r="D33">
            <v>-165</v>
          </cell>
          <cell r="E33">
            <v>-0.2097</v>
          </cell>
          <cell r="F33">
            <v>39</v>
          </cell>
          <cell r="G33">
            <v>1</v>
          </cell>
          <cell r="H33">
            <v>2.63E-2</v>
          </cell>
          <cell r="I33">
            <v>106</v>
          </cell>
          <cell r="J33">
            <v>-60</v>
          </cell>
          <cell r="K33">
            <v>-0.3614</v>
          </cell>
          <cell r="L33">
            <v>477</v>
          </cell>
          <cell r="M33">
            <v>-106</v>
          </cell>
          <cell r="N33">
            <v>-0.18179999999999999</v>
          </cell>
        </row>
        <row r="34">
          <cell r="C34">
            <v>354</v>
          </cell>
          <cell r="D34">
            <v>-100</v>
          </cell>
          <cell r="E34">
            <v>-0.2203</v>
          </cell>
          <cell r="F34">
            <v>28</v>
          </cell>
          <cell r="G34">
            <v>-5</v>
          </cell>
          <cell r="H34">
            <v>-0.1515</v>
          </cell>
          <cell r="I34">
            <v>39</v>
          </cell>
          <cell r="J34">
            <v>-19</v>
          </cell>
          <cell r="K34">
            <v>-0.3276</v>
          </cell>
          <cell r="L34">
            <v>287</v>
          </cell>
          <cell r="M34">
            <v>-76</v>
          </cell>
          <cell r="N34">
            <v>-0.2094</v>
          </cell>
        </row>
        <row r="35">
          <cell r="C35">
            <v>611</v>
          </cell>
          <cell r="D35">
            <v>-359</v>
          </cell>
          <cell r="E35">
            <v>-0.37009999999999998</v>
          </cell>
          <cell r="F35">
            <v>38</v>
          </cell>
          <cell r="G35">
            <v>-11</v>
          </cell>
          <cell r="H35">
            <v>-0.22450000000000001</v>
          </cell>
          <cell r="I35">
            <v>109</v>
          </cell>
          <cell r="J35">
            <v>-69</v>
          </cell>
          <cell r="K35">
            <v>-0.3876</v>
          </cell>
          <cell r="L35">
            <v>464</v>
          </cell>
          <cell r="M35">
            <v>-279</v>
          </cell>
          <cell r="N35">
            <v>-0.3755</v>
          </cell>
        </row>
        <row r="36">
          <cell r="C36">
            <v>1523</v>
          </cell>
          <cell r="D36">
            <v>-359</v>
          </cell>
          <cell r="E36">
            <v>-0.1908</v>
          </cell>
          <cell r="F36">
            <v>193</v>
          </cell>
          <cell r="G36">
            <v>-90</v>
          </cell>
          <cell r="H36">
            <v>-0.318</v>
          </cell>
          <cell r="I36">
            <v>381</v>
          </cell>
          <cell r="J36">
            <v>-65</v>
          </cell>
          <cell r="K36">
            <v>-0.1457</v>
          </cell>
          <cell r="L36">
            <v>949</v>
          </cell>
          <cell r="M36">
            <v>-204</v>
          </cell>
          <cell r="N36">
            <v>-0.1769</v>
          </cell>
        </row>
        <row r="37">
          <cell r="C37">
            <v>1555</v>
          </cell>
          <cell r="D37">
            <v>-402</v>
          </cell>
          <cell r="E37">
            <v>-0.2054</v>
          </cell>
          <cell r="F37">
            <v>252</v>
          </cell>
          <cell r="G37">
            <v>-69</v>
          </cell>
          <cell r="H37">
            <v>-0.215</v>
          </cell>
          <cell r="I37">
            <v>241</v>
          </cell>
          <cell r="J37">
            <v>-81</v>
          </cell>
          <cell r="K37">
            <v>-0.25159999999999999</v>
          </cell>
          <cell r="L37">
            <v>1062</v>
          </cell>
          <cell r="M37">
            <v>-252</v>
          </cell>
          <cell r="N37">
            <v>-0.1918</v>
          </cell>
        </row>
        <row r="38">
          <cell r="C38">
            <v>12987</v>
          </cell>
          <cell r="D38">
            <v>-3053</v>
          </cell>
          <cell r="E38">
            <v>-0.1903</v>
          </cell>
          <cell r="F38">
            <v>1595</v>
          </cell>
          <cell r="G38">
            <v>-541</v>
          </cell>
          <cell r="H38">
            <v>-0.25330000000000003</v>
          </cell>
          <cell r="I38">
            <v>1855</v>
          </cell>
          <cell r="J38">
            <v>-1036</v>
          </cell>
          <cell r="K38">
            <v>-0.3584</v>
          </cell>
          <cell r="L38">
            <v>9537</v>
          </cell>
          <cell r="M38">
            <v>-1476</v>
          </cell>
          <cell r="N38">
            <v>-0.13400000000000001</v>
          </cell>
        </row>
        <row r="39">
          <cell r="C39">
            <v>3494</v>
          </cell>
          <cell r="D39">
            <v>-772</v>
          </cell>
          <cell r="E39">
            <v>-0.18099999999999999</v>
          </cell>
          <cell r="F39">
            <v>437</v>
          </cell>
          <cell r="G39">
            <v>-22</v>
          </cell>
          <cell r="H39">
            <v>-4.7899999999999998E-2</v>
          </cell>
          <cell r="I39">
            <v>1268</v>
          </cell>
          <cell r="J39">
            <v>-345</v>
          </cell>
          <cell r="K39">
            <v>-0.21390000000000001</v>
          </cell>
          <cell r="L39">
            <v>1789</v>
          </cell>
          <cell r="M39">
            <v>-405</v>
          </cell>
          <cell r="N39">
            <v>-0.18459999999999999</v>
          </cell>
        </row>
        <row r="40">
          <cell r="C40">
            <v>1039</v>
          </cell>
          <cell r="D40">
            <v>-369</v>
          </cell>
          <cell r="E40">
            <v>-0.2621</v>
          </cell>
          <cell r="F40">
            <v>211</v>
          </cell>
          <cell r="G40">
            <v>-115</v>
          </cell>
          <cell r="H40">
            <v>-0.3528</v>
          </cell>
          <cell r="I40">
            <v>332</v>
          </cell>
          <cell r="J40">
            <v>-132</v>
          </cell>
          <cell r="K40">
            <v>-0.28449999999999998</v>
          </cell>
          <cell r="L40">
            <v>496</v>
          </cell>
          <cell r="M40">
            <v>-122</v>
          </cell>
          <cell r="N40">
            <v>-0.19739999999999999</v>
          </cell>
        </row>
        <row r="41">
          <cell r="C41">
            <v>9796</v>
          </cell>
          <cell r="D41">
            <v>-3900</v>
          </cell>
          <cell r="E41">
            <v>-0.2848</v>
          </cell>
          <cell r="F41">
            <v>755</v>
          </cell>
          <cell r="G41">
            <v>-282</v>
          </cell>
          <cell r="H41">
            <v>-0.27189999999999998</v>
          </cell>
          <cell r="I41">
            <v>5239</v>
          </cell>
          <cell r="J41">
            <v>-2309</v>
          </cell>
          <cell r="K41">
            <v>-0.30590000000000001</v>
          </cell>
          <cell r="L41">
            <v>3802</v>
          </cell>
          <cell r="M41">
            <v>-1309</v>
          </cell>
          <cell r="N41">
            <v>-0.25609999999999999</v>
          </cell>
        </row>
        <row r="42">
          <cell r="C42">
            <v>6235</v>
          </cell>
          <cell r="D42">
            <v>-1388</v>
          </cell>
          <cell r="E42">
            <v>-0.18210000000000001</v>
          </cell>
          <cell r="F42">
            <v>808</v>
          </cell>
          <cell r="G42">
            <v>-464</v>
          </cell>
          <cell r="H42">
            <v>-0.36480000000000001</v>
          </cell>
          <cell r="I42">
            <v>1181</v>
          </cell>
          <cell r="J42">
            <v>-437</v>
          </cell>
          <cell r="K42">
            <v>-0.27010000000000001</v>
          </cell>
          <cell r="L42">
            <v>4246</v>
          </cell>
          <cell r="M42">
            <v>-487</v>
          </cell>
          <cell r="N42">
            <v>-0.10290000000000001</v>
          </cell>
        </row>
        <row r="43">
          <cell r="C43">
            <v>4685</v>
          </cell>
          <cell r="D43">
            <v>-773</v>
          </cell>
          <cell r="E43">
            <v>-0.1416</v>
          </cell>
          <cell r="F43">
            <v>561</v>
          </cell>
          <cell r="G43">
            <v>-157</v>
          </cell>
          <cell r="H43">
            <v>-0.21870000000000001</v>
          </cell>
          <cell r="I43">
            <v>696</v>
          </cell>
          <cell r="J43">
            <v>-171</v>
          </cell>
          <cell r="K43">
            <v>-0.19719999999999999</v>
          </cell>
          <cell r="L43">
            <v>3428</v>
          </cell>
          <cell r="M43">
            <v>-445</v>
          </cell>
          <cell r="N43">
            <v>-0.1149</v>
          </cell>
        </row>
        <row r="44">
          <cell r="C44">
            <v>2608</v>
          </cell>
          <cell r="D44">
            <v>-1077</v>
          </cell>
          <cell r="E44">
            <v>-0.2923</v>
          </cell>
          <cell r="F44">
            <v>275</v>
          </cell>
          <cell r="G44">
            <v>7</v>
          </cell>
          <cell r="H44">
            <v>2.6100000000000002E-2</v>
          </cell>
          <cell r="I44">
            <v>982</v>
          </cell>
          <cell r="J44">
            <v>-438</v>
          </cell>
          <cell r="K44">
            <v>-0.3085</v>
          </cell>
          <cell r="L44">
            <v>1351</v>
          </cell>
          <cell r="M44">
            <v>-646</v>
          </cell>
          <cell r="N44">
            <v>-0.32350000000000001</v>
          </cell>
        </row>
        <row r="45">
          <cell r="C45">
            <v>2203</v>
          </cell>
          <cell r="D45">
            <v>-913</v>
          </cell>
          <cell r="E45">
            <v>-0.29299999999999998</v>
          </cell>
          <cell r="F45">
            <v>411</v>
          </cell>
          <cell r="G45">
            <v>18</v>
          </cell>
          <cell r="H45">
            <v>4.58E-2</v>
          </cell>
          <cell r="I45">
            <v>442</v>
          </cell>
          <cell r="J45">
            <v>-362</v>
          </cell>
          <cell r="K45">
            <v>-0.45019999999999999</v>
          </cell>
          <cell r="L45">
            <v>1350</v>
          </cell>
          <cell r="M45">
            <v>-569</v>
          </cell>
          <cell r="N45">
            <v>-0.29649999999999999</v>
          </cell>
        </row>
        <row r="54">
          <cell r="C54">
            <v>3565</v>
          </cell>
          <cell r="D54">
            <v>-1099</v>
          </cell>
          <cell r="E54">
            <v>-0.2356</v>
          </cell>
          <cell r="F54">
            <v>1235</v>
          </cell>
          <cell r="G54">
            <v>-456</v>
          </cell>
          <cell r="H54">
            <v>-0.2697</v>
          </cell>
          <cell r="I54">
            <v>2330</v>
          </cell>
          <cell r="J54">
            <v>-643</v>
          </cell>
          <cell r="K54">
            <v>-0.21629999999999999</v>
          </cell>
        </row>
        <row r="55">
          <cell r="C55">
            <v>622</v>
          </cell>
          <cell r="D55">
            <v>-165</v>
          </cell>
          <cell r="E55">
            <v>-0.2097</v>
          </cell>
          <cell r="F55">
            <v>226</v>
          </cell>
          <cell r="G55">
            <v>-29</v>
          </cell>
          <cell r="H55">
            <v>-0.1137</v>
          </cell>
          <cell r="I55">
            <v>396</v>
          </cell>
          <cell r="J55">
            <v>-136</v>
          </cell>
          <cell r="K55">
            <v>-0.25559999999999999</v>
          </cell>
        </row>
        <row r="56">
          <cell r="C56">
            <v>354</v>
          </cell>
          <cell r="D56">
            <v>-100</v>
          </cell>
          <cell r="E56">
            <v>-0.2203</v>
          </cell>
          <cell r="F56">
            <v>96</v>
          </cell>
          <cell r="G56">
            <v>-38</v>
          </cell>
          <cell r="H56">
            <v>-0.28360000000000002</v>
          </cell>
          <cell r="I56">
            <v>258</v>
          </cell>
          <cell r="J56">
            <v>-62</v>
          </cell>
          <cell r="K56">
            <v>-0.1938</v>
          </cell>
        </row>
        <row r="57">
          <cell r="C57">
            <v>611</v>
          </cell>
          <cell r="D57">
            <v>-359</v>
          </cell>
          <cell r="E57">
            <v>-0.37009999999999998</v>
          </cell>
          <cell r="F57">
            <v>190</v>
          </cell>
          <cell r="G57">
            <v>-93</v>
          </cell>
          <cell r="H57">
            <v>-0.3286</v>
          </cell>
          <cell r="I57">
            <v>421</v>
          </cell>
          <cell r="J57">
            <v>-266</v>
          </cell>
          <cell r="K57">
            <v>-0.38719999999999999</v>
          </cell>
        </row>
        <row r="58">
          <cell r="C58">
            <v>1523</v>
          </cell>
          <cell r="D58">
            <v>-359</v>
          </cell>
          <cell r="E58">
            <v>-0.1908</v>
          </cell>
          <cell r="F58">
            <v>635</v>
          </cell>
          <cell r="G58">
            <v>-206</v>
          </cell>
          <cell r="H58">
            <v>-0.24490000000000001</v>
          </cell>
          <cell r="I58">
            <v>888</v>
          </cell>
          <cell r="J58">
            <v>-153</v>
          </cell>
          <cell r="K58">
            <v>-0.14699999999999999</v>
          </cell>
        </row>
        <row r="59">
          <cell r="C59">
            <v>1555</v>
          </cell>
          <cell r="D59">
            <v>-402</v>
          </cell>
          <cell r="E59">
            <v>-0.2054</v>
          </cell>
          <cell r="F59">
            <v>554</v>
          </cell>
          <cell r="G59">
            <v>-143</v>
          </cell>
          <cell r="H59">
            <v>-0.20519999999999999</v>
          </cell>
          <cell r="I59">
            <v>1001</v>
          </cell>
          <cell r="J59">
            <v>-259</v>
          </cell>
          <cell r="K59">
            <v>-0.2056</v>
          </cell>
        </row>
        <row r="60">
          <cell r="C60">
            <v>12987</v>
          </cell>
          <cell r="D60">
            <v>-3053</v>
          </cell>
          <cell r="E60">
            <v>-0.1903</v>
          </cell>
          <cell r="F60">
            <v>6060</v>
          </cell>
          <cell r="G60">
            <v>-1046</v>
          </cell>
          <cell r="H60">
            <v>-0.1472</v>
          </cell>
          <cell r="I60">
            <v>6927</v>
          </cell>
          <cell r="J60">
            <v>-2007</v>
          </cell>
          <cell r="K60">
            <v>-0.22459999999999999</v>
          </cell>
        </row>
        <row r="61">
          <cell r="C61">
            <v>3494</v>
          </cell>
          <cell r="D61">
            <v>-772</v>
          </cell>
          <cell r="E61">
            <v>-0.18099999999999999</v>
          </cell>
          <cell r="F61">
            <v>1311</v>
          </cell>
          <cell r="G61">
            <v>-131</v>
          </cell>
          <cell r="H61">
            <v>-9.0800000000000006E-2</v>
          </cell>
          <cell r="I61">
            <v>2183</v>
          </cell>
          <cell r="J61">
            <v>-641</v>
          </cell>
          <cell r="K61">
            <v>-0.22700000000000001</v>
          </cell>
        </row>
        <row r="62">
          <cell r="C62">
            <v>1039</v>
          </cell>
          <cell r="D62">
            <v>-369</v>
          </cell>
          <cell r="E62">
            <v>-0.2621</v>
          </cell>
          <cell r="F62">
            <v>424</v>
          </cell>
          <cell r="G62">
            <v>-133</v>
          </cell>
          <cell r="H62">
            <v>-0.23880000000000001</v>
          </cell>
          <cell r="I62">
            <v>615</v>
          </cell>
          <cell r="J62">
            <v>-236</v>
          </cell>
          <cell r="K62">
            <v>-0.27729999999999999</v>
          </cell>
        </row>
        <row r="63">
          <cell r="C63">
            <v>9796</v>
          </cell>
          <cell r="D63">
            <v>-3900</v>
          </cell>
          <cell r="E63">
            <v>-0.2848</v>
          </cell>
          <cell r="F63">
            <v>4266</v>
          </cell>
          <cell r="G63">
            <v>-1792</v>
          </cell>
          <cell r="H63">
            <v>-0.29580000000000001</v>
          </cell>
          <cell r="I63">
            <v>5530</v>
          </cell>
          <cell r="J63">
            <v>-2108</v>
          </cell>
          <cell r="K63">
            <v>-0.27600000000000002</v>
          </cell>
        </row>
        <row r="64">
          <cell r="C64">
            <v>6235</v>
          </cell>
          <cell r="D64">
            <v>-1388</v>
          </cell>
          <cell r="E64">
            <v>-0.18210000000000001</v>
          </cell>
          <cell r="F64">
            <v>2596</v>
          </cell>
          <cell r="G64">
            <v>-610</v>
          </cell>
          <cell r="H64">
            <v>-0.1903</v>
          </cell>
          <cell r="I64">
            <v>3639</v>
          </cell>
          <cell r="J64">
            <v>-778</v>
          </cell>
          <cell r="K64">
            <v>-0.17610000000000001</v>
          </cell>
        </row>
        <row r="65">
          <cell r="C65">
            <v>4685</v>
          </cell>
          <cell r="D65">
            <v>-773</v>
          </cell>
          <cell r="E65">
            <v>-0.1416</v>
          </cell>
          <cell r="F65">
            <v>2154</v>
          </cell>
          <cell r="G65">
            <v>-187</v>
          </cell>
          <cell r="H65">
            <v>-7.9899999999999999E-2</v>
          </cell>
          <cell r="I65">
            <v>2531</v>
          </cell>
          <cell r="J65">
            <v>-586</v>
          </cell>
          <cell r="K65">
            <v>-0.188</v>
          </cell>
        </row>
        <row r="66">
          <cell r="C66">
            <v>2608</v>
          </cell>
          <cell r="D66">
            <v>-1077</v>
          </cell>
          <cell r="E66">
            <v>-0.2923</v>
          </cell>
          <cell r="F66">
            <v>965</v>
          </cell>
          <cell r="G66">
            <v>-367</v>
          </cell>
          <cell r="H66">
            <v>-0.27550000000000002</v>
          </cell>
          <cell r="I66">
            <v>1643</v>
          </cell>
          <cell r="J66">
            <v>-710</v>
          </cell>
          <cell r="K66">
            <v>-0.30170000000000002</v>
          </cell>
        </row>
        <row r="67">
          <cell r="C67">
            <v>2203</v>
          </cell>
          <cell r="D67">
            <v>-913</v>
          </cell>
          <cell r="E67">
            <v>-0.29299999999999998</v>
          </cell>
          <cell r="F67">
            <v>1006</v>
          </cell>
          <cell r="G67">
            <v>-273</v>
          </cell>
          <cell r="H67">
            <v>-0.21340000000000001</v>
          </cell>
          <cell r="I67">
            <v>1197</v>
          </cell>
          <cell r="J67">
            <v>-640</v>
          </cell>
          <cell r="K67">
            <v>-0.34839999999999999</v>
          </cell>
        </row>
        <row r="76">
          <cell r="C76">
            <v>3565</v>
          </cell>
          <cell r="D76">
            <v>-1099</v>
          </cell>
          <cell r="E76">
            <v>-0.2356</v>
          </cell>
          <cell r="F76">
            <v>3066</v>
          </cell>
          <cell r="G76">
            <v>-1089</v>
          </cell>
          <cell r="H76">
            <v>-0.2621</v>
          </cell>
          <cell r="I76">
            <v>499</v>
          </cell>
          <cell r="J76">
            <v>-10</v>
          </cell>
          <cell r="K76">
            <v>-1.9599999999999999E-2</v>
          </cell>
        </row>
        <row r="77">
          <cell r="C77">
            <v>622</v>
          </cell>
          <cell r="D77">
            <v>-165</v>
          </cell>
          <cell r="E77">
            <v>-0.2097</v>
          </cell>
          <cell r="F77">
            <v>525</v>
          </cell>
          <cell r="G77">
            <v>-138</v>
          </cell>
          <cell r="H77">
            <v>-0.20810000000000001</v>
          </cell>
          <cell r="I77">
            <v>97</v>
          </cell>
          <cell r="J77">
            <v>-27</v>
          </cell>
          <cell r="K77">
            <v>-0.2177</v>
          </cell>
        </row>
        <row r="78">
          <cell r="C78">
            <v>354</v>
          </cell>
          <cell r="D78">
            <v>-100</v>
          </cell>
          <cell r="E78">
            <v>-0.2203</v>
          </cell>
          <cell r="F78">
            <v>300</v>
          </cell>
          <cell r="G78">
            <v>-80</v>
          </cell>
          <cell r="H78">
            <v>-0.21049999999999999</v>
          </cell>
          <cell r="I78">
            <v>54</v>
          </cell>
          <cell r="J78">
            <v>-20</v>
          </cell>
          <cell r="K78">
            <v>-0.27029999999999998</v>
          </cell>
        </row>
        <row r="79">
          <cell r="C79">
            <v>611</v>
          </cell>
          <cell r="D79">
            <v>-359</v>
          </cell>
          <cell r="E79">
            <v>-0.37009999999999998</v>
          </cell>
          <cell r="F79">
            <v>538</v>
          </cell>
          <cell r="G79">
            <v>-337</v>
          </cell>
          <cell r="H79">
            <v>-0.3851</v>
          </cell>
          <cell r="I79">
            <v>73</v>
          </cell>
          <cell r="J79">
            <v>-22</v>
          </cell>
          <cell r="K79">
            <v>-0.2316</v>
          </cell>
        </row>
        <row r="80">
          <cell r="C80">
            <v>1523</v>
          </cell>
          <cell r="D80">
            <v>-359</v>
          </cell>
          <cell r="E80">
            <v>-0.1908</v>
          </cell>
          <cell r="F80">
            <v>1302</v>
          </cell>
          <cell r="G80">
            <v>-349</v>
          </cell>
          <cell r="H80">
            <v>-0.2114</v>
          </cell>
          <cell r="I80">
            <v>221</v>
          </cell>
          <cell r="J80">
            <v>-10</v>
          </cell>
          <cell r="K80">
            <v>-4.3299999999999998E-2</v>
          </cell>
        </row>
        <row r="81">
          <cell r="C81">
            <v>1555</v>
          </cell>
          <cell r="D81">
            <v>-402</v>
          </cell>
          <cell r="E81">
            <v>-0.2054</v>
          </cell>
          <cell r="F81">
            <v>1334</v>
          </cell>
          <cell r="G81">
            <v>-381</v>
          </cell>
          <cell r="H81">
            <v>-0.22220000000000001</v>
          </cell>
          <cell r="I81">
            <v>221</v>
          </cell>
          <cell r="J81">
            <v>-21</v>
          </cell>
          <cell r="K81">
            <v>-8.6800000000000002E-2</v>
          </cell>
        </row>
        <row r="82">
          <cell r="C82">
            <v>12987</v>
          </cell>
          <cell r="D82">
            <v>-3053</v>
          </cell>
          <cell r="E82">
            <v>-0.1903</v>
          </cell>
          <cell r="F82">
            <v>9604</v>
          </cell>
          <cell r="G82">
            <v>-3190</v>
          </cell>
          <cell r="H82">
            <v>-0.24929999999999999</v>
          </cell>
          <cell r="I82">
            <v>3383</v>
          </cell>
          <cell r="J82">
            <v>137</v>
          </cell>
          <cell r="K82">
            <v>4.2200000000000001E-2</v>
          </cell>
        </row>
        <row r="83">
          <cell r="C83">
            <v>3494</v>
          </cell>
          <cell r="D83">
            <v>-772</v>
          </cell>
          <cell r="E83">
            <v>-0.18099999999999999</v>
          </cell>
          <cell r="F83">
            <v>2965</v>
          </cell>
          <cell r="G83">
            <v>-706</v>
          </cell>
          <cell r="H83">
            <v>-0.1923</v>
          </cell>
          <cell r="I83">
            <v>529</v>
          </cell>
          <cell r="J83">
            <v>-66</v>
          </cell>
          <cell r="K83">
            <v>-0.1109</v>
          </cell>
        </row>
        <row r="84">
          <cell r="C84">
            <v>1039</v>
          </cell>
          <cell r="D84">
            <v>-369</v>
          </cell>
          <cell r="E84">
            <v>-0.2621</v>
          </cell>
          <cell r="F84">
            <v>875</v>
          </cell>
          <cell r="G84">
            <v>-321</v>
          </cell>
          <cell r="H84">
            <v>-0.26840000000000003</v>
          </cell>
          <cell r="I84">
            <v>164</v>
          </cell>
          <cell r="J84">
            <v>-48</v>
          </cell>
          <cell r="K84">
            <v>-0.22639999999999999</v>
          </cell>
        </row>
        <row r="85">
          <cell r="C85">
            <v>9796</v>
          </cell>
          <cell r="D85">
            <v>-3900</v>
          </cell>
          <cell r="E85">
            <v>-0.2848</v>
          </cell>
          <cell r="F85">
            <v>7932</v>
          </cell>
          <cell r="G85">
            <v>-3148</v>
          </cell>
          <cell r="H85">
            <v>-0.28410000000000002</v>
          </cell>
          <cell r="I85">
            <v>1864</v>
          </cell>
          <cell r="J85">
            <v>-752</v>
          </cell>
          <cell r="K85">
            <v>-0.28749999999999998</v>
          </cell>
        </row>
        <row r="86">
          <cell r="C86">
            <v>6235</v>
          </cell>
          <cell r="D86">
            <v>-1388</v>
          </cell>
          <cell r="E86">
            <v>-0.18210000000000001</v>
          </cell>
          <cell r="F86">
            <v>5025</v>
          </cell>
          <cell r="G86">
            <v>-1331</v>
          </cell>
          <cell r="H86">
            <v>-0.2094</v>
          </cell>
          <cell r="I86">
            <v>1210</v>
          </cell>
          <cell r="J86">
            <v>-57</v>
          </cell>
          <cell r="K86">
            <v>-4.4999999999999998E-2</v>
          </cell>
        </row>
        <row r="87">
          <cell r="C87">
            <v>4685</v>
          </cell>
          <cell r="D87">
            <v>-773</v>
          </cell>
          <cell r="E87">
            <v>-0.1416</v>
          </cell>
          <cell r="F87">
            <v>3848</v>
          </cell>
          <cell r="G87">
            <v>-748</v>
          </cell>
          <cell r="H87">
            <v>-0.1628</v>
          </cell>
          <cell r="I87">
            <v>837</v>
          </cell>
          <cell r="J87">
            <v>-25</v>
          </cell>
          <cell r="K87">
            <v>-2.9000000000000001E-2</v>
          </cell>
        </row>
        <row r="88">
          <cell r="C88">
            <v>2608</v>
          </cell>
          <cell r="D88">
            <v>-1077</v>
          </cell>
          <cell r="E88">
            <v>-0.2923</v>
          </cell>
          <cell r="F88">
            <v>2165</v>
          </cell>
          <cell r="G88">
            <v>-1117</v>
          </cell>
          <cell r="H88">
            <v>-0.34029999999999999</v>
          </cell>
          <cell r="I88">
            <v>443</v>
          </cell>
          <cell r="J88">
            <v>40</v>
          </cell>
          <cell r="K88">
            <v>9.9299999999999999E-2</v>
          </cell>
        </row>
        <row r="89">
          <cell r="C89">
            <v>2203</v>
          </cell>
          <cell r="D89">
            <v>-913</v>
          </cell>
          <cell r="E89">
            <v>-0.29299999999999998</v>
          </cell>
          <cell r="F89">
            <v>1836</v>
          </cell>
          <cell r="G89">
            <v>-848</v>
          </cell>
          <cell r="H89">
            <v>-0.31590000000000001</v>
          </cell>
          <cell r="I89">
            <v>367</v>
          </cell>
          <cell r="J89">
            <v>-65</v>
          </cell>
          <cell r="K89">
            <v>-0.15049999999999999</v>
          </cell>
        </row>
        <row r="98">
          <cell r="C98">
            <v>3565</v>
          </cell>
          <cell r="D98">
            <v>-1099</v>
          </cell>
          <cell r="E98">
            <v>-0.2356</v>
          </cell>
          <cell r="F98">
            <v>1675</v>
          </cell>
          <cell r="G98">
            <v>-619</v>
          </cell>
          <cell r="H98">
            <v>-0.26979999999999998</v>
          </cell>
          <cell r="I98">
            <v>1835</v>
          </cell>
          <cell r="J98">
            <v>-490</v>
          </cell>
          <cell r="K98">
            <v>-0.21079999999999999</v>
          </cell>
          <cell r="L98">
            <v>55</v>
          </cell>
          <cell r="M98">
            <v>10</v>
          </cell>
          <cell r="N98">
            <v>0.22220000000000001</v>
          </cell>
        </row>
        <row r="99">
          <cell r="C99">
            <v>622</v>
          </cell>
          <cell r="D99">
            <v>-165</v>
          </cell>
          <cell r="E99">
            <v>-0.2097</v>
          </cell>
          <cell r="F99">
            <v>229</v>
          </cell>
          <cell r="G99">
            <v>-93</v>
          </cell>
          <cell r="H99">
            <v>-0.2888</v>
          </cell>
          <cell r="I99">
            <v>382</v>
          </cell>
          <cell r="J99">
            <v>-68</v>
          </cell>
          <cell r="K99">
            <v>-0.15110000000000001</v>
          </cell>
          <cell r="L99">
            <v>11</v>
          </cell>
          <cell r="M99">
            <v>-4</v>
          </cell>
          <cell r="N99">
            <v>-0.26669999999999999</v>
          </cell>
        </row>
        <row r="100">
          <cell r="C100">
            <v>354</v>
          </cell>
          <cell r="D100">
            <v>-100</v>
          </cell>
          <cell r="E100">
            <v>-0.2203</v>
          </cell>
          <cell r="F100">
            <v>140</v>
          </cell>
          <cell r="G100">
            <v>-50</v>
          </cell>
          <cell r="H100">
            <v>-0.26319999999999999</v>
          </cell>
          <cell r="I100">
            <v>211</v>
          </cell>
          <cell r="J100">
            <v>-49</v>
          </cell>
          <cell r="K100">
            <v>-0.1885</v>
          </cell>
          <cell r="L100">
            <v>3</v>
          </cell>
          <cell r="M100">
            <v>-1</v>
          </cell>
          <cell r="N100">
            <v>-0.25</v>
          </cell>
        </row>
        <row r="101">
          <cell r="C101">
            <v>611</v>
          </cell>
          <cell r="D101">
            <v>-359</v>
          </cell>
          <cell r="E101">
            <v>-0.37009999999999998</v>
          </cell>
          <cell r="F101">
            <v>280</v>
          </cell>
          <cell r="G101">
            <v>-173</v>
          </cell>
          <cell r="H101">
            <v>-0.38190000000000002</v>
          </cell>
          <cell r="I101">
            <v>322</v>
          </cell>
          <cell r="J101">
            <v>-184</v>
          </cell>
          <cell r="K101">
            <v>-0.36359999999999998</v>
          </cell>
          <cell r="L101">
            <v>9</v>
          </cell>
          <cell r="M101">
            <v>-2</v>
          </cell>
          <cell r="N101">
            <v>-0.18179999999999999</v>
          </cell>
        </row>
        <row r="102">
          <cell r="C102">
            <v>1523</v>
          </cell>
          <cell r="D102">
            <v>-359</v>
          </cell>
          <cell r="E102">
            <v>-0.1908</v>
          </cell>
          <cell r="F102">
            <v>700</v>
          </cell>
          <cell r="G102">
            <v>-220</v>
          </cell>
          <cell r="H102">
            <v>-0.23910000000000001</v>
          </cell>
          <cell r="I102">
            <v>808</v>
          </cell>
          <cell r="J102">
            <v>-139</v>
          </cell>
          <cell r="K102">
            <v>-0.14680000000000001</v>
          </cell>
          <cell r="L102">
            <v>15</v>
          </cell>
          <cell r="M102">
            <v>0</v>
          </cell>
        </row>
        <row r="103">
          <cell r="C103">
            <v>1555</v>
          </cell>
          <cell r="D103">
            <v>-402</v>
          </cell>
          <cell r="E103">
            <v>-0.2054</v>
          </cell>
          <cell r="F103">
            <v>680</v>
          </cell>
          <cell r="G103">
            <v>-235</v>
          </cell>
          <cell r="H103">
            <v>-0.25679999999999997</v>
          </cell>
          <cell r="I103">
            <v>854</v>
          </cell>
          <cell r="J103">
            <v>-167</v>
          </cell>
          <cell r="K103">
            <v>-0.1636</v>
          </cell>
          <cell r="L103">
            <v>21</v>
          </cell>
          <cell r="M103">
            <v>0</v>
          </cell>
        </row>
        <row r="104">
          <cell r="C104">
            <v>12987</v>
          </cell>
          <cell r="D104">
            <v>-3053</v>
          </cell>
          <cell r="E104">
            <v>-0.1903</v>
          </cell>
          <cell r="F104">
            <v>6557</v>
          </cell>
          <cell r="G104">
            <v>-1537</v>
          </cell>
          <cell r="H104">
            <v>-0.18990000000000001</v>
          </cell>
          <cell r="I104">
            <v>6251</v>
          </cell>
          <cell r="J104">
            <v>-1500</v>
          </cell>
          <cell r="K104">
            <v>-0.19350000000000001</v>
          </cell>
          <cell r="L104">
            <v>179</v>
          </cell>
          <cell r="M104">
            <v>-16</v>
          </cell>
          <cell r="N104">
            <v>-8.2100000000000006E-2</v>
          </cell>
        </row>
        <row r="105">
          <cell r="C105">
            <v>3494</v>
          </cell>
          <cell r="D105">
            <v>-772</v>
          </cell>
          <cell r="E105">
            <v>-0.18099999999999999</v>
          </cell>
          <cell r="F105">
            <v>1656</v>
          </cell>
          <cell r="G105">
            <v>-289</v>
          </cell>
          <cell r="H105">
            <v>-0.14860000000000001</v>
          </cell>
          <cell r="I105">
            <v>1767</v>
          </cell>
          <cell r="J105">
            <v>-469</v>
          </cell>
          <cell r="K105">
            <v>-0.2097</v>
          </cell>
          <cell r="L105">
            <v>71</v>
          </cell>
          <cell r="M105">
            <v>-14</v>
          </cell>
          <cell r="N105">
            <v>-0.16470000000000001</v>
          </cell>
        </row>
        <row r="106">
          <cell r="C106">
            <v>1039</v>
          </cell>
          <cell r="D106">
            <v>-369</v>
          </cell>
          <cell r="E106">
            <v>-0.2621</v>
          </cell>
          <cell r="F106">
            <v>470</v>
          </cell>
          <cell r="G106">
            <v>-252</v>
          </cell>
          <cell r="H106">
            <v>-0.34899999999999998</v>
          </cell>
          <cell r="I106">
            <v>557</v>
          </cell>
          <cell r="J106">
            <v>-112</v>
          </cell>
          <cell r="K106">
            <v>-0.16739999999999999</v>
          </cell>
          <cell r="L106">
            <v>12</v>
          </cell>
          <cell r="M106">
            <v>-5</v>
          </cell>
          <cell r="N106">
            <v>-0.29409999999999997</v>
          </cell>
        </row>
        <row r="107">
          <cell r="C107">
            <v>9796</v>
          </cell>
          <cell r="D107">
            <v>-3900</v>
          </cell>
          <cell r="E107">
            <v>-0.2848</v>
          </cell>
          <cell r="F107">
            <v>4691</v>
          </cell>
          <cell r="G107">
            <v>-1783</v>
          </cell>
          <cell r="H107">
            <v>-0.27539999999999998</v>
          </cell>
          <cell r="I107">
            <v>5001</v>
          </cell>
          <cell r="J107">
            <v>-2075</v>
          </cell>
          <cell r="K107">
            <v>-0.29320000000000002</v>
          </cell>
          <cell r="L107">
            <v>104</v>
          </cell>
          <cell r="M107">
            <v>-42</v>
          </cell>
          <cell r="N107">
            <v>-0.28770000000000001</v>
          </cell>
        </row>
        <row r="108">
          <cell r="C108">
            <v>6235</v>
          </cell>
          <cell r="D108">
            <v>-1388</v>
          </cell>
          <cell r="E108">
            <v>-0.18210000000000001</v>
          </cell>
          <cell r="F108">
            <v>2797</v>
          </cell>
          <cell r="G108">
            <v>-789</v>
          </cell>
          <cell r="H108">
            <v>-0.22</v>
          </cell>
          <cell r="I108">
            <v>3365</v>
          </cell>
          <cell r="J108">
            <v>-600</v>
          </cell>
          <cell r="K108">
            <v>-0.15129999999999999</v>
          </cell>
          <cell r="L108">
            <v>73</v>
          </cell>
          <cell r="M108">
            <v>1</v>
          </cell>
          <cell r="N108">
            <v>1.3899999999999999E-2</v>
          </cell>
        </row>
        <row r="109">
          <cell r="C109">
            <v>4685</v>
          </cell>
          <cell r="D109">
            <v>-773</v>
          </cell>
          <cell r="E109">
            <v>-0.1416</v>
          </cell>
          <cell r="F109">
            <v>2237</v>
          </cell>
          <cell r="G109">
            <v>-596</v>
          </cell>
          <cell r="H109">
            <v>-0.2104</v>
          </cell>
          <cell r="I109">
            <v>2388</v>
          </cell>
          <cell r="J109">
            <v>-177</v>
          </cell>
          <cell r="K109">
            <v>-6.9000000000000006E-2</v>
          </cell>
          <cell r="L109">
            <v>60</v>
          </cell>
          <cell r="M109">
            <v>0</v>
          </cell>
        </row>
        <row r="110">
          <cell r="C110">
            <v>2608</v>
          </cell>
          <cell r="D110">
            <v>-1077</v>
          </cell>
          <cell r="E110">
            <v>-0.2923</v>
          </cell>
          <cell r="F110">
            <v>1296</v>
          </cell>
          <cell r="G110">
            <v>-665</v>
          </cell>
          <cell r="H110">
            <v>-0.33910000000000001</v>
          </cell>
          <cell r="I110">
            <v>1279</v>
          </cell>
          <cell r="J110">
            <v>-390</v>
          </cell>
          <cell r="K110">
            <v>-0.23369999999999999</v>
          </cell>
          <cell r="L110">
            <v>33</v>
          </cell>
          <cell r="M110">
            <v>-22</v>
          </cell>
          <cell r="N110">
            <v>-0.4</v>
          </cell>
        </row>
        <row r="111">
          <cell r="C111">
            <v>2203</v>
          </cell>
          <cell r="D111">
            <v>-913</v>
          </cell>
          <cell r="E111">
            <v>-0.29299999999999998</v>
          </cell>
          <cell r="F111">
            <v>985</v>
          </cell>
          <cell r="G111">
            <v>-414</v>
          </cell>
          <cell r="H111">
            <v>-0.2959</v>
          </cell>
          <cell r="I111">
            <v>1189</v>
          </cell>
          <cell r="J111">
            <v>-492</v>
          </cell>
          <cell r="K111">
            <v>-0.29270000000000002</v>
          </cell>
          <cell r="L111">
            <v>29</v>
          </cell>
          <cell r="M111">
            <v>-7</v>
          </cell>
          <cell r="N111">
            <v>-0.19439999999999999</v>
          </cell>
        </row>
        <row r="120">
          <cell r="C120">
            <v>3565</v>
          </cell>
          <cell r="D120">
            <v>-0.2356</v>
          </cell>
          <cell r="E120">
            <v>478</v>
          </cell>
          <cell r="F120">
            <v>-0.1555</v>
          </cell>
          <cell r="G120">
            <v>1776</v>
          </cell>
          <cell r="H120">
            <v>-0.29189999999999999</v>
          </cell>
          <cell r="I120">
            <v>352</v>
          </cell>
          <cell r="J120">
            <v>-0.19819999999999999</v>
          </cell>
          <cell r="K120">
            <v>166</v>
          </cell>
          <cell r="L120">
            <v>-0.1399</v>
          </cell>
          <cell r="M120">
            <v>378</v>
          </cell>
          <cell r="N120">
            <v>-0.26319999999999999</v>
          </cell>
          <cell r="O120">
            <v>311</v>
          </cell>
          <cell r="P120">
            <v>0.1147</v>
          </cell>
          <cell r="Q120">
            <v>104</v>
          </cell>
          <cell r="R120">
            <v>-0.3735</v>
          </cell>
          <cell r="S120">
            <v>0</v>
          </cell>
        </row>
        <row r="121">
          <cell r="C121">
            <v>622</v>
          </cell>
          <cell r="D121">
            <v>-0.2097</v>
          </cell>
          <cell r="E121">
            <v>44</v>
          </cell>
          <cell r="F121">
            <v>-0.443</v>
          </cell>
          <cell r="G121">
            <v>368</v>
          </cell>
          <cell r="H121">
            <v>-0.1462</v>
          </cell>
          <cell r="I121">
            <v>43</v>
          </cell>
          <cell r="J121">
            <v>-0.18870000000000001</v>
          </cell>
          <cell r="K121">
            <v>4</v>
          </cell>
          <cell r="L121">
            <v>-0.69230000000000003</v>
          </cell>
          <cell r="M121">
            <v>62</v>
          </cell>
          <cell r="N121">
            <v>-0.34739999999999999</v>
          </cell>
          <cell r="O121">
            <v>97</v>
          </cell>
          <cell r="P121">
            <v>-0.1565</v>
          </cell>
          <cell r="Q121">
            <v>4</v>
          </cell>
          <cell r="R121">
            <v>3</v>
          </cell>
          <cell r="S121">
            <v>0</v>
          </cell>
        </row>
        <row r="122">
          <cell r="C122">
            <v>354</v>
          </cell>
          <cell r="D122">
            <v>-0.2203</v>
          </cell>
          <cell r="E122">
            <v>17</v>
          </cell>
          <cell r="F122">
            <v>-0.5</v>
          </cell>
          <cell r="G122">
            <v>200</v>
          </cell>
          <cell r="H122">
            <v>-0.2157</v>
          </cell>
          <cell r="I122">
            <v>50</v>
          </cell>
          <cell r="J122">
            <v>-0.375</v>
          </cell>
          <cell r="K122">
            <v>4</v>
          </cell>
          <cell r="L122">
            <v>0.33329999999999999</v>
          </cell>
          <cell r="M122">
            <v>25</v>
          </cell>
          <cell r="N122">
            <v>-0.13789999999999999</v>
          </cell>
          <cell r="O122">
            <v>58</v>
          </cell>
          <cell r="P122">
            <v>0.13730000000000001</v>
          </cell>
          <cell r="Q122">
            <v>0</v>
          </cell>
          <cell r="R122">
            <v>-1</v>
          </cell>
          <cell r="S122">
            <v>0</v>
          </cell>
        </row>
        <row r="123">
          <cell r="C123">
            <v>611</v>
          </cell>
          <cell r="D123">
            <v>-0.37009999999999998</v>
          </cell>
          <cell r="E123">
            <v>53</v>
          </cell>
          <cell r="F123">
            <v>-0.29330000000000001</v>
          </cell>
          <cell r="G123">
            <v>333</v>
          </cell>
          <cell r="H123">
            <v>-0.43169999999999997</v>
          </cell>
          <cell r="I123">
            <v>49</v>
          </cell>
          <cell r="J123">
            <v>-0.55859999999999999</v>
          </cell>
          <cell r="K123">
            <v>7</v>
          </cell>
          <cell r="L123">
            <v>-0.3</v>
          </cell>
          <cell r="M123">
            <v>64</v>
          </cell>
          <cell r="N123">
            <v>-0.31909999999999999</v>
          </cell>
          <cell r="O123">
            <v>103</v>
          </cell>
          <cell r="P123">
            <v>0.17050000000000001</v>
          </cell>
          <cell r="Q123">
            <v>2</v>
          </cell>
          <cell r="R123">
            <v>-0.66669999999999996</v>
          </cell>
          <cell r="S123">
            <v>0</v>
          </cell>
        </row>
        <row r="124">
          <cell r="C124">
            <v>1523</v>
          </cell>
          <cell r="D124">
            <v>-0.1908</v>
          </cell>
          <cell r="E124">
            <v>194</v>
          </cell>
          <cell r="F124">
            <v>-0.2422</v>
          </cell>
          <cell r="G124">
            <v>653</v>
          </cell>
          <cell r="H124">
            <v>-0.25459999999999999</v>
          </cell>
          <cell r="I124">
            <v>263</v>
          </cell>
          <cell r="J124">
            <v>-0.22869999999999999</v>
          </cell>
          <cell r="K124">
            <v>37</v>
          </cell>
          <cell r="L124">
            <v>-0.17780000000000001</v>
          </cell>
          <cell r="M124">
            <v>240</v>
          </cell>
          <cell r="N124">
            <v>-1.6400000000000001E-2</v>
          </cell>
          <cell r="O124">
            <v>119</v>
          </cell>
          <cell r="P124">
            <v>0.21429999999999999</v>
          </cell>
          <cell r="Q124">
            <v>17</v>
          </cell>
          <cell r="R124">
            <v>-0.2273</v>
          </cell>
          <cell r="S124">
            <v>0</v>
          </cell>
        </row>
        <row r="125">
          <cell r="C125">
            <v>1555</v>
          </cell>
          <cell r="D125">
            <v>-0.2054</v>
          </cell>
          <cell r="E125">
            <v>190</v>
          </cell>
          <cell r="F125">
            <v>-0.34710000000000002</v>
          </cell>
          <cell r="G125">
            <v>820</v>
          </cell>
          <cell r="H125">
            <v>-0.24210000000000001</v>
          </cell>
          <cell r="I125">
            <v>168</v>
          </cell>
          <cell r="J125">
            <v>6.3299999999999995E-2</v>
          </cell>
          <cell r="K125">
            <v>39</v>
          </cell>
          <cell r="L125">
            <v>-0.41789999999999999</v>
          </cell>
          <cell r="M125">
            <v>169</v>
          </cell>
          <cell r="N125">
            <v>-3.9800000000000002E-2</v>
          </cell>
          <cell r="O125">
            <v>155</v>
          </cell>
          <cell r="P125">
            <v>-0.104</v>
          </cell>
          <cell r="Q125">
            <v>14</v>
          </cell>
          <cell r="R125">
            <v>0.4</v>
          </cell>
          <cell r="S125">
            <v>0</v>
          </cell>
        </row>
        <row r="126">
          <cell r="C126">
            <v>12987</v>
          </cell>
          <cell r="D126">
            <v>-0.1903</v>
          </cell>
          <cell r="E126">
            <v>2486</v>
          </cell>
          <cell r="F126">
            <v>-0.1386</v>
          </cell>
          <cell r="G126">
            <v>5853</v>
          </cell>
          <cell r="H126">
            <v>-0.24229999999999999</v>
          </cell>
          <cell r="I126">
            <v>1385</v>
          </cell>
          <cell r="J126">
            <v>-0.17799999999999999</v>
          </cell>
          <cell r="K126">
            <v>390</v>
          </cell>
          <cell r="L126">
            <v>-0.21840000000000001</v>
          </cell>
          <cell r="M126">
            <v>620</v>
          </cell>
          <cell r="N126">
            <v>-0.23930000000000001</v>
          </cell>
          <cell r="O126">
            <v>886</v>
          </cell>
          <cell r="P126">
            <v>0.35060000000000002</v>
          </cell>
          <cell r="Q126">
            <v>1367</v>
          </cell>
          <cell r="R126">
            <v>-0.22939999999999999</v>
          </cell>
          <cell r="S126">
            <v>0</v>
          </cell>
        </row>
        <row r="127">
          <cell r="C127">
            <v>3494</v>
          </cell>
          <cell r="D127">
            <v>-0.18099999999999999</v>
          </cell>
          <cell r="E127">
            <v>280</v>
          </cell>
          <cell r="F127">
            <v>-0.2651</v>
          </cell>
          <cell r="G127">
            <v>1831</v>
          </cell>
          <cell r="H127">
            <v>-0.22090000000000001</v>
          </cell>
          <cell r="I127">
            <v>383</v>
          </cell>
          <cell r="J127">
            <v>-0.18679999999999999</v>
          </cell>
          <cell r="K127">
            <v>107</v>
          </cell>
          <cell r="L127">
            <v>-0.36309999999999998</v>
          </cell>
          <cell r="M127">
            <v>613</v>
          </cell>
          <cell r="N127">
            <v>-2.23E-2</v>
          </cell>
          <cell r="O127">
            <v>238</v>
          </cell>
          <cell r="P127">
            <v>0.24610000000000001</v>
          </cell>
          <cell r="Q127">
            <v>42</v>
          </cell>
          <cell r="R127">
            <v>-0.46150000000000002</v>
          </cell>
          <cell r="S127">
            <v>0</v>
          </cell>
        </row>
        <row r="128">
          <cell r="C128">
            <v>1039</v>
          </cell>
          <cell r="D128">
            <v>-0.2621</v>
          </cell>
          <cell r="E128">
            <v>105</v>
          </cell>
          <cell r="F128">
            <v>-0.47760000000000002</v>
          </cell>
          <cell r="G128">
            <v>605</v>
          </cell>
          <cell r="H128">
            <v>-0.22339999999999999</v>
          </cell>
          <cell r="I128">
            <v>86</v>
          </cell>
          <cell r="J128">
            <v>-0.37230000000000002</v>
          </cell>
          <cell r="K128">
            <v>33</v>
          </cell>
          <cell r="L128">
            <v>-0.51470000000000005</v>
          </cell>
          <cell r="M128">
            <v>129</v>
          </cell>
          <cell r="N128">
            <v>-7.1900000000000006E-2</v>
          </cell>
          <cell r="O128">
            <v>71</v>
          </cell>
          <cell r="P128">
            <v>0.1094</v>
          </cell>
          <cell r="Q128">
            <v>10</v>
          </cell>
          <cell r="R128">
            <v>-0.5</v>
          </cell>
          <cell r="S128">
            <v>0</v>
          </cell>
        </row>
        <row r="129">
          <cell r="C129">
            <v>9796</v>
          </cell>
          <cell r="D129">
            <v>-0.2848</v>
          </cell>
          <cell r="E129">
            <v>745</v>
          </cell>
          <cell r="F129">
            <v>-0.38429999999999997</v>
          </cell>
          <cell r="G129">
            <v>5475</v>
          </cell>
          <cell r="H129">
            <v>-0.33339999999999997</v>
          </cell>
          <cell r="I129">
            <v>460</v>
          </cell>
          <cell r="J129">
            <v>-0.41699999999999998</v>
          </cell>
          <cell r="K129">
            <v>334</v>
          </cell>
          <cell r="L129">
            <v>-0.38150000000000001</v>
          </cell>
          <cell r="M129">
            <v>1992</v>
          </cell>
          <cell r="N129">
            <v>-2.9700000000000001E-2</v>
          </cell>
          <cell r="O129">
            <v>502</v>
          </cell>
          <cell r="P129">
            <v>8.6599999999999996E-2</v>
          </cell>
          <cell r="Q129">
            <v>288</v>
          </cell>
          <cell r="R129">
            <v>-0.32869999999999999</v>
          </cell>
          <cell r="S129">
            <v>0</v>
          </cell>
        </row>
        <row r="130">
          <cell r="C130">
            <v>6235</v>
          </cell>
          <cell r="D130">
            <v>-0.18210000000000001</v>
          </cell>
          <cell r="E130">
            <v>742</v>
          </cell>
          <cell r="F130">
            <v>-0.27960000000000002</v>
          </cell>
          <cell r="G130">
            <v>3252</v>
          </cell>
          <cell r="H130">
            <v>-0.2203</v>
          </cell>
          <cell r="I130">
            <v>991</v>
          </cell>
          <cell r="J130">
            <v>-0.1837</v>
          </cell>
          <cell r="K130">
            <v>158</v>
          </cell>
          <cell r="L130">
            <v>-0.39460000000000001</v>
          </cell>
          <cell r="M130">
            <v>450</v>
          </cell>
          <cell r="N130">
            <v>4.4999999999999997E-3</v>
          </cell>
          <cell r="O130">
            <v>557</v>
          </cell>
          <cell r="P130">
            <v>0.4209</v>
          </cell>
          <cell r="Q130">
            <v>85</v>
          </cell>
          <cell r="R130">
            <v>-0.2056</v>
          </cell>
          <cell r="S130">
            <v>0</v>
          </cell>
        </row>
        <row r="131">
          <cell r="C131">
            <v>4685</v>
          </cell>
          <cell r="D131">
            <v>-0.1416</v>
          </cell>
          <cell r="E131">
            <v>884</v>
          </cell>
          <cell r="F131">
            <v>2.7900000000000001E-2</v>
          </cell>
          <cell r="G131">
            <v>1720</v>
          </cell>
          <cell r="H131">
            <v>-0.2099</v>
          </cell>
          <cell r="I131">
            <v>1132</v>
          </cell>
          <cell r="J131">
            <v>-7.3599999999999999E-2</v>
          </cell>
          <cell r="K131">
            <v>111</v>
          </cell>
          <cell r="L131">
            <v>-0.29299999999999998</v>
          </cell>
          <cell r="M131">
            <v>237</v>
          </cell>
          <cell r="N131">
            <v>-0.315</v>
          </cell>
          <cell r="O131">
            <v>332</v>
          </cell>
          <cell r="P131">
            <v>0.18149999999999999</v>
          </cell>
          <cell r="Q131">
            <v>269</v>
          </cell>
          <cell r="R131">
            <v>-0.3518</v>
          </cell>
          <cell r="S131">
            <v>0</v>
          </cell>
        </row>
        <row r="132">
          <cell r="C132">
            <v>2608</v>
          </cell>
          <cell r="D132">
            <v>-0.2923</v>
          </cell>
          <cell r="E132">
            <v>270</v>
          </cell>
          <cell r="F132">
            <v>-0.30409999999999998</v>
          </cell>
          <cell r="G132">
            <v>1236</v>
          </cell>
          <cell r="H132">
            <v>-0.36349999999999999</v>
          </cell>
          <cell r="I132">
            <v>341</v>
          </cell>
          <cell r="J132">
            <v>-0.35170000000000001</v>
          </cell>
          <cell r="K132">
            <v>47</v>
          </cell>
          <cell r="L132">
            <v>-0.39739999999999998</v>
          </cell>
          <cell r="M132">
            <v>408</v>
          </cell>
          <cell r="N132">
            <v>-0.13919999999999999</v>
          </cell>
          <cell r="O132">
            <v>227</v>
          </cell>
          <cell r="P132">
            <v>0.65690000000000004</v>
          </cell>
          <cell r="Q132">
            <v>79</v>
          </cell>
          <cell r="R132">
            <v>-0.43569999999999998</v>
          </cell>
          <cell r="S132">
            <v>0</v>
          </cell>
        </row>
        <row r="133">
          <cell r="C133">
            <v>2203</v>
          </cell>
          <cell r="D133">
            <v>-0.29299999999999998</v>
          </cell>
          <cell r="E133">
            <v>311</v>
          </cell>
          <cell r="F133">
            <v>-0.2321</v>
          </cell>
          <cell r="G133">
            <v>944</v>
          </cell>
          <cell r="H133">
            <v>-0.36259999999999998</v>
          </cell>
          <cell r="I133">
            <v>374</v>
          </cell>
          <cell r="J133">
            <v>-0.14019999999999999</v>
          </cell>
          <cell r="K133">
            <v>53</v>
          </cell>
          <cell r="L133">
            <v>-0.44790000000000002</v>
          </cell>
          <cell r="M133">
            <v>273</v>
          </cell>
          <cell r="N133">
            <v>-0.3453</v>
          </cell>
          <cell r="O133">
            <v>191</v>
          </cell>
          <cell r="P133">
            <v>5.5199999999999999E-2</v>
          </cell>
          <cell r="Q133">
            <v>57</v>
          </cell>
          <cell r="R133">
            <v>-0.43559999999999999</v>
          </cell>
          <cell r="S133">
            <v>0</v>
          </cell>
        </row>
        <row r="142">
          <cell r="C142">
            <v>3565</v>
          </cell>
          <cell r="D142">
            <v>-1099</v>
          </cell>
          <cell r="E142">
            <v>478</v>
          </cell>
          <cell r="F142">
            <v>-88</v>
          </cell>
          <cell r="G142">
            <v>1776</v>
          </cell>
          <cell r="H142">
            <v>-732</v>
          </cell>
          <cell r="I142">
            <v>352</v>
          </cell>
          <cell r="J142">
            <v>-87</v>
          </cell>
          <cell r="K142">
            <v>166</v>
          </cell>
          <cell r="L142">
            <v>-27</v>
          </cell>
          <cell r="M142">
            <v>378</v>
          </cell>
          <cell r="N142">
            <v>-135</v>
          </cell>
          <cell r="O142">
            <v>311</v>
          </cell>
          <cell r="P142">
            <v>32</v>
          </cell>
          <cell r="Q142">
            <v>104</v>
          </cell>
          <cell r="R142">
            <v>-62</v>
          </cell>
          <cell r="S142">
            <v>0</v>
          </cell>
          <cell r="T142">
            <v>0</v>
          </cell>
        </row>
        <row r="143">
          <cell r="C143">
            <v>622</v>
          </cell>
          <cell r="D143">
            <v>-165</v>
          </cell>
          <cell r="E143">
            <v>44</v>
          </cell>
          <cell r="F143">
            <v>-35</v>
          </cell>
          <cell r="G143">
            <v>368</v>
          </cell>
          <cell r="H143">
            <v>-63</v>
          </cell>
          <cell r="I143">
            <v>43</v>
          </cell>
          <cell r="J143">
            <v>-10</v>
          </cell>
          <cell r="K143">
            <v>4</v>
          </cell>
          <cell r="L143">
            <v>-9</v>
          </cell>
          <cell r="M143">
            <v>62</v>
          </cell>
          <cell r="N143">
            <v>-33</v>
          </cell>
          <cell r="O143">
            <v>97</v>
          </cell>
          <cell r="P143">
            <v>-18</v>
          </cell>
          <cell r="Q143">
            <v>4</v>
          </cell>
          <cell r="R143">
            <v>3</v>
          </cell>
          <cell r="S143">
            <v>0</v>
          </cell>
          <cell r="T143">
            <v>0</v>
          </cell>
        </row>
        <row r="144">
          <cell r="C144">
            <v>354</v>
          </cell>
          <cell r="D144">
            <v>-100</v>
          </cell>
          <cell r="E144">
            <v>17</v>
          </cell>
          <cell r="F144">
            <v>-17</v>
          </cell>
          <cell r="G144">
            <v>200</v>
          </cell>
          <cell r="H144">
            <v>-55</v>
          </cell>
          <cell r="I144">
            <v>50</v>
          </cell>
          <cell r="J144">
            <v>-30</v>
          </cell>
          <cell r="K144">
            <v>4</v>
          </cell>
          <cell r="L144">
            <v>1</v>
          </cell>
          <cell r="M144">
            <v>25</v>
          </cell>
          <cell r="N144">
            <v>-4</v>
          </cell>
          <cell r="O144">
            <v>58</v>
          </cell>
          <cell r="P144">
            <v>7</v>
          </cell>
          <cell r="Q144">
            <v>0</v>
          </cell>
          <cell r="R144">
            <v>-2</v>
          </cell>
          <cell r="S144">
            <v>0</v>
          </cell>
          <cell r="T144">
            <v>0</v>
          </cell>
        </row>
        <row r="145">
          <cell r="C145">
            <v>611</v>
          </cell>
          <cell r="D145">
            <v>-359</v>
          </cell>
          <cell r="E145">
            <v>53</v>
          </cell>
          <cell r="F145">
            <v>-22</v>
          </cell>
          <cell r="G145">
            <v>333</v>
          </cell>
          <cell r="H145">
            <v>-253</v>
          </cell>
          <cell r="I145">
            <v>49</v>
          </cell>
          <cell r="J145">
            <v>-62</v>
          </cell>
          <cell r="K145">
            <v>7</v>
          </cell>
          <cell r="L145">
            <v>-3</v>
          </cell>
          <cell r="M145">
            <v>64</v>
          </cell>
          <cell r="N145">
            <v>-30</v>
          </cell>
          <cell r="O145">
            <v>103</v>
          </cell>
          <cell r="P145">
            <v>15</v>
          </cell>
          <cell r="Q145">
            <v>2</v>
          </cell>
          <cell r="R145">
            <v>-4</v>
          </cell>
          <cell r="S145">
            <v>0</v>
          </cell>
          <cell r="T145">
            <v>0</v>
          </cell>
        </row>
        <row r="146">
          <cell r="C146">
            <v>1523</v>
          </cell>
          <cell r="D146">
            <v>-359</v>
          </cell>
          <cell r="E146">
            <v>194</v>
          </cell>
          <cell r="F146">
            <v>-62</v>
          </cell>
          <cell r="G146">
            <v>653</v>
          </cell>
          <cell r="H146">
            <v>-223</v>
          </cell>
          <cell r="I146">
            <v>263</v>
          </cell>
          <cell r="J146">
            <v>-78</v>
          </cell>
          <cell r="K146">
            <v>37</v>
          </cell>
          <cell r="L146">
            <v>-8</v>
          </cell>
          <cell r="M146">
            <v>240</v>
          </cell>
          <cell r="N146">
            <v>-4</v>
          </cell>
          <cell r="O146">
            <v>119</v>
          </cell>
          <cell r="P146">
            <v>21</v>
          </cell>
          <cell r="Q146">
            <v>17</v>
          </cell>
          <cell r="R146">
            <v>-5</v>
          </cell>
          <cell r="S146">
            <v>0</v>
          </cell>
          <cell r="T146">
            <v>0</v>
          </cell>
        </row>
        <row r="147">
          <cell r="C147">
            <v>1555</v>
          </cell>
          <cell r="D147">
            <v>-402</v>
          </cell>
          <cell r="E147">
            <v>190</v>
          </cell>
          <cell r="F147">
            <v>-101</v>
          </cell>
          <cell r="G147">
            <v>820</v>
          </cell>
          <cell r="H147">
            <v>-262</v>
          </cell>
          <cell r="I147">
            <v>168</v>
          </cell>
          <cell r="J147">
            <v>10</v>
          </cell>
          <cell r="K147">
            <v>39</v>
          </cell>
          <cell r="L147">
            <v>-28</v>
          </cell>
          <cell r="M147">
            <v>169</v>
          </cell>
          <cell r="N147">
            <v>-7</v>
          </cell>
          <cell r="O147">
            <v>155</v>
          </cell>
          <cell r="P147">
            <v>-18</v>
          </cell>
          <cell r="Q147">
            <v>14</v>
          </cell>
          <cell r="R147">
            <v>4</v>
          </cell>
          <cell r="S147">
            <v>0</v>
          </cell>
          <cell r="T147">
            <v>0</v>
          </cell>
        </row>
        <row r="148">
          <cell r="C148">
            <v>12987</v>
          </cell>
          <cell r="D148">
            <v>-3053</v>
          </cell>
          <cell r="E148">
            <v>2486</v>
          </cell>
          <cell r="F148">
            <v>-400</v>
          </cell>
          <cell r="G148">
            <v>5853</v>
          </cell>
          <cell r="H148">
            <v>-1872</v>
          </cell>
          <cell r="I148">
            <v>1385</v>
          </cell>
          <cell r="J148">
            <v>-300</v>
          </cell>
          <cell r="K148">
            <v>390</v>
          </cell>
          <cell r="L148">
            <v>-109</v>
          </cell>
          <cell r="M148">
            <v>620</v>
          </cell>
          <cell r="N148">
            <v>-195</v>
          </cell>
          <cell r="O148">
            <v>886</v>
          </cell>
          <cell r="P148">
            <v>230</v>
          </cell>
          <cell r="Q148">
            <v>1367</v>
          </cell>
          <cell r="R148">
            <v>-407</v>
          </cell>
          <cell r="S148">
            <v>0</v>
          </cell>
          <cell r="T148">
            <v>0</v>
          </cell>
        </row>
        <row r="149">
          <cell r="C149">
            <v>3494</v>
          </cell>
          <cell r="D149">
            <v>-772</v>
          </cell>
          <cell r="E149">
            <v>280</v>
          </cell>
          <cell r="F149">
            <v>-101</v>
          </cell>
          <cell r="G149">
            <v>1831</v>
          </cell>
          <cell r="H149">
            <v>-519</v>
          </cell>
          <cell r="I149">
            <v>383</v>
          </cell>
          <cell r="J149">
            <v>-88</v>
          </cell>
          <cell r="K149">
            <v>107</v>
          </cell>
          <cell r="L149">
            <v>-61</v>
          </cell>
          <cell r="M149">
            <v>613</v>
          </cell>
          <cell r="N149">
            <v>-14</v>
          </cell>
          <cell r="O149">
            <v>238</v>
          </cell>
          <cell r="P149">
            <v>47</v>
          </cell>
          <cell r="Q149">
            <v>42</v>
          </cell>
          <cell r="R149">
            <v>-36</v>
          </cell>
          <cell r="S149">
            <v>0</v>
          </cell>
          <cell r="T149">
            <v>0</v>
          </cell>
        </row>
        <row r="150">
          <cell r="C150">
            <v>1039</v>
          </cell>
          <cell r="D150">
            <v>-369</v>
          </cell>
          <cell r="E150">
            <v>105</v>
          </cell>
          <cell r="F150">
            <v>-96</v>
          </cell>
          <cell r="G150">
            <v>605</v>
          </cell>
          <cell r="H150">
            <v>-174</v>
          </cell>
          <cell r="I150">
            <v>86</v>
          </cell>
          <cell r="J150">
            <v>-51</v>
          </cell>
          <cell r="K150">
            <v>33</v>
          </cell>
          <cell r="L150">
            <v>-35</v>
          </cell>
          <cell r="M150">
            <v>129</v>
          </cell>
          <cell r="N150">
            <v>-10</v>
          </cell>
          <cell r="O150">
            <v>71</v>
          </cell>
          <cell r="P150">
            <v>7</v>
          </cell>
          <cell r="Q150">
            <v>10</v>
          </cell>
          <cell r="R150">
            <v>-10</v>
          </cell>
          <cell r="S150">
            <v>0</v>
          </cell>
          <cell r="T150">
            <v>0</v>
          </cell>
        </row>
        <row r="151">
          <cell r="C151">
            <v>9796</v>
          </cell>
          <cell r="D151">
            <v>-3900</v>
          </cell>
          <cell r="E151">
            <v>745</v>
          </cell>
          <cell r="F151">
            <v>-465</v>
          </cell>
          <cell r="G151">
            <v>5475</v>
          </cell>
          <cell r="H151">
            <v>-2738</v>
          </cell>
          <cell r="I151">
            <v>460</v>
          </cell>
          <cell r="J151">
            <v>-329</v>
          </cell>
          <cell r="K151">
            <v>334</v>
          </cell>
          <cell r="L151">
            <v>-206</v>
          </cell>
          <cell r="M151">
            <v>1992</v>
          </cell>
          <cell r="N151">
            <v>-61</v>
          </cell>
          <cell r="O151">
            <v>502</v>
          </cell>
          <cell r="P151">
            <v>40</v>
          </cell>
          <cell r="Q151">
            <v>288</v>
          </cell>
          <cell r="R151">
            <v>-141</v>
          </cell>
          <cell r="S151">
            <v>0</v>
          </cell>
          <cell r="T151">
            <v>0</v>
          </cell>
        </row>
        <row r="152">
          <cell r="C152">
            <v>6235</v>
          </cell>
          <cell r="D152">
            <v>-1388</v>
          </cell>
          <cell r="E152">
            <v>742</v>
          </cell>
          <cell r="F152">
            <v>-288</v>
          </cell>
          <cell r="G152">
            <v>3252</v>
          </cell>
          <cell r="H152">
            <v>-919</v>
          </cell>
          <cell r="I152">
            <v>991</v>
          </cell>
          <cell r="J152">
            <v>-223</v>
          </cell>
          <cell r="K152">
            <v>158</v>
          </cell>
          <cell r="L152">
            <v>-103</v>
          </cell>
          <cell r="M152">
            <v>450</v>
          </cell>
          <cell r="N152">
            <v>2</v>
          </cell>
          <cell r="O152">
            <v>557</v>
          </cell>
          <cell r="P152">
            <v>165</v>
          </cell>
          <cell r="Q152">
            <v>85</v>
          </cell>
          <cell r="R152">
            <v>-22</v>
          </cell>
          <cell r="S152">
            <v>0</v>
          </cell>
          <cell r="T152">
            <v>0</v>
          </cell>
        </row>
        <row r="153">
          <cell r="C153">
            <v>4685</v>
          </cell>
          <cell r="D153">
            <v>-773</v>
          </cell>
          <cell r="E153">
            <v>884</v>
          </cell>
          <cell r="F153">
            <v>24</v>
          </cell>
          <cell r="G153">
            <v>1720</v>
          </cell>
          <cell r="H153">
            <v>-457</v>
          </cell>
          <cell r="I153">
            <v>1132</v>
          </cell>
          <cell r="J153">
            <v>-90</v>
          </cell>
          <cell r="K153">
            <v>111</v>
          </cell>
          <cell r="L153">
            <v>-46</v>
          </cell>
          <cell r="M153">
            <v>237</v>
          </cell>
          <cell r="N153">
            <v>-109</v>
          </cell>
          <cell r="O153">
            <v>332</v>
          </cell>
          <cell r="P153">
            <v>51</v>
          </cell>
          <cell r="Q153">
            <v>269</v>
          </cell>
          <cell r="R153">
            <v>-146</v>
          </cell>
          <cell r="S153">
            <v>0</v>
          </cell>
          <cell r="T153">
            <v>0</v>
          </cell>
        </row>
        <row r="154">
          <cell r="C154">
            <v>2608</v>
          </cell>
          <cell r="D154">
            <v>-1077</v>
          </cell>
          <cell r="E154">
            <v>270</v>
          </cell>
          <cell r="F154">
            <v>-118</v>
          </cell>
          <cell r="G154">
            <v>1236</v>
          </cell>
          <cell r="H154">
            <v>-706</v>
          </cell>
          <cell r="I154">
            <v>341</v>
          </cell>
          <cell r="J154">
            <v>-185</v>
          </cell>
          <cell r="K154">
            <v>47</v>
          </cell>
          <cell r="L154">
            <v>-31</v>
          </cell>
          <cell r="M154">
            <v>408</v>
          </cell>
          <cell r="N154">
            <v>-66</v>
          </cell>
          <cell r="O154">
            <v>227</v>
          </cell>
          <cell r="P154">
            <v>90</v>
          </cell>
          <cell r="Q154">
            <v>79</v>
          </cell>
          <cell r="R154">
            <v>-61</v>
          </cell>
          <cell r="S154">
            <v>0</v>
          </cell>
          <cell r="T154">
            <v>0</v>
          </cell>
        </row>
        <row r="155">
          <cell r="C155">
            <v>2203</v>
          </cell>
          <cell r="D155">
            <v>-913</v>
          </cell>
          <cell r="E155">
            <v>311</v>
          </cell>
          <cell r="F155">
            <v>-94</v>
          </cell>
          <cell r="G155">
            <v>944</v>
          </cell>
          <cell r="H155">
            <v>-537</v>
          </cell>
          <cell r="I155">
            <v>374</v>
          </cell>
          <cell r="J155">
            <v>-61</v>
          </cell>
          <cell r="K155">
            <v>53</v>
          </cell>
          <cell r="L155">
            <v>-43</v>
          </cell>
          <cell r="M155">
            <v>273</v>
          </cell>
          <cell r="N155">
            <v>-144</v>
          </cell>
          <cell r="O155">
            <v>191</v>
          </cell>
          <cell r="P155">
            <v>10</v>
          </cell>
          <cell r="Q155">
            <v>57</v>
          </cell>
          <cell r="R155">
            <v>-44</v>
          </cell>
          <cell r="S155">
            <v>0</v>
          </cell>
          <cell r="T155">
            <v>0</v>
          </cell>
        </row>
      </sheetData>
      <sheetData sheetId="6"/>
      <sheetData sheetId="7">
        <row r="4">
          <cell r="C4">
            <v>9339</v>
          </cell>
          <cell r="D4">
            <v>11720</v>
          </cell>
          <cell r="E4">
            <v>11668</v>
          </cell>
          <cell r="F4">
            <v>11274</v>
          </cell>
          <cell r="G4">
            <v>8671</v>
          </cell>
        </row>
        <row r="5">
          <cell r="C5">
            <v>41615</v>
          </cell>
          <cell r="D5">
            <v>50649</v>
          </cell>
          <cell r="E5">
            <v>38696</v>
          </cell>
          <cell r="F5">
            <v>29355</v>
          </cell>
          <cell r="G5">
            <v>21898</v>
          </cell>
        </row>
        <row r="6">
          <cell r="C6">
            <v>3435</v>
          </cell>
          <cell r="D6">
            <v>4514</v>
          </cell>
          <cell r="E6">
            <v>5016</v>
          </cell>
          <cell r="F6">
            <v>5055</v>
          </cell>
          <cell r="G6">
            <v>3877</v>
          </cell>
        </row>
        <row r="13">
          <cell r="C13">
            <v>1582</v>
          </cell>
          <cell r="D13">
            <v>1983</v>
          </cell>
          <cell r="E13">
            <v>2146</v>
          </cell>
          <cell r="F13">
            <v>2019</v>
          </cell>
          <cell r="G13">
            <v>1504</v>
          </cell>
        </row>
        <row r="14">
          <cell r="C14">
            <v>5704</v>
          </cell>
          <cell r="D14">
            <v>6300</v>
          </cell>
          <cell r="E14">
            <v>6047</v>
          </cell>
          <cell r="F14">
            <v>5041</v>
          </cell>
          <cell r="G14">
            <v>3945</v>
          </cell>
        </row>
        <row r="15">
          <cell r="C15">
            <v>465</v>
          </cell>
          <cell r="D15">
            <v>644</v>
          </cell>
          <cell r="E15">
            <v>738</v>
          </cell>
          <cell r="F15">
            <v>755</v>
          </cell>
          <cell r="G15">
            <v>529</v>
          </cell>
        </row>
        <row r="22">
          <cell r="C22">
            <v>219</v>
          </cell>
          <cell r="D22">
            <v>288</v>
          </cell>
          <cell r="E22">
            <v>349</v>
          </cell>
          <cell r="F22">
            <v>339</v>
          </cell>
          <cell r="G22">
            <v>228</v>
          </cell>
        </row>
        <row r="23">
          <cell r="C23">
            <v>565</v>
          </cell>
          <cell r="D23">
            <v>773</v>
          </cell>
          <cell r="E23">
            <v>879</v>
          </cell>
          <cell r="F23">
            <v>736</v>
          </cell>
          <cell r="G23">
            <v>615</v>
          </cell>
        </row>
        <row r="24">
          <cell r="C24">
            <v>76</v>
          </cell>
          <cell r="D24">
            <v>140</v>
          </cell>
          <cell r="E24">
            <v>147</v>
          </cell>
          <cell r="F24">
            <v>131</v>
          </cell>
          <cell r="G24">
            <v>82</v>
          </cell>
        </row>
        <row r="31">
          <cell r="C31">
            <v>676</v>
          </cell>
          <cell r="D31">
            <v>828</v>
          </cell>
          <cell r="E31">
            <v>869</v>
          </cell>
          <cell r="F31">
            <v>1018</v>
          </cell>
          <cell r="G31">
            <v>652</v>
          </cell>
        </row>
        <row r="32">
          <cell r="C32">
            <v>2994</v>
          </cell>
          <cell r="D32">
            <v>3104</v>
          </cell>
          <cell r="E32">
            <v>2850</v>
          </cell>
          <cell r="F32">
            <v>2533</v>
          </cell>
          <cell r="G32">
            <v>1874</v>
          </cell>
        </row>
        <row r="33">
          <cell r="C33">
            <v>245</v>
          </cell>
          <cell r="D33">
            <v>292</v>
          </cell>
          <cell r="E33">
            <v>312</v>
          </cell>
          <cell r="F33">
            <v>350</v>
          </cell>
          <cell r="G33">
            <v>232</v>
          </cell>
        </row>
        <row r="40">
          <cell r="C40">
            <v>255</v>
          </cell>
          <cell r="D40">
            <v>316</v>
          </cell>
          <cell r="E40">
            <v>327</v>
          </cell>
          <cell r="F40">
            <v>292</v>
          </cell>
          <cell r="G40">
            <v>238</v>
          </cell>
        </row>
        <row r="41">
          <cell r="C41">
            <v>931</v>
          </cell>
          <cell r="D41">
            <v>1145</v>
          </cell>
          <cell r="E41">
            <v>1180</v>
          </cell>
          <cell r="F41">
            <v>927</v>
          </cell>
          <cell r="G41">
            <v>738</v>
          </cell>
        </row>
        <row r="42">
          <cell r="C42">
            <v>62</v>
          </cell>
          <cell r="D42">
            <v>83</v>
          </cell>
          <cell r="E42">
            <v>108</v>
          </cell>
          <cell r="F42">
            <v>110</v>
          </cell>
          <cell r="G42">
            <v>72</v>
          </cell>
        </row>
        <row r="49">
          <cell r="C49">
            <v>432</v>
          </cell>
          <cell r="D49">
            <v>551</v>
          </cell>
          <cell r="E49">
            <v>601</v>
          </cell>
          <cell r="F49">
            <v>370</v>
          </cell>
          <cell r="G49">
            <v>386</v>
          </cell>
        </row>
        <row r="50">
          <cell r="C50">
            <v>1214</v>
          </cell>
          <cell r="D50">
            <v>1278</v>
          </cell>
          <cell r="E50">
            <v>1138</v>
          </cell>
          <cell r="F50">
            <v>845</v>
          </cell>
          <cell r="G50">
            <v>718</v>
          </cell>
        </row>
        <row r="51">
          <cell r="C51">
            <v>82</v>
          </cell>
          <cell r="D51">
            <v>129</v>
          </cell>
          <cell r="E51">
            <v>171</v>
          </cell>
          <cell r="F51">
            <v>164</v>
          </cell>
          <cell r="G51">
            <v>143</v>
          </cell>
        </row>
      </sheetData>
      <sheetData sheetId="8">
        <row r="4">
          <cell r="C4">
            <v>24595</v>
          </cell>
          <cell r="D4">
            <v>30825</v>
          </cell>
          <cell r="E4">
            <v>20331</v>
          </cell>
          <cell r="F4">
            <v>12717</v>
          </cell>
          <cell r="G4">
            <v>11559</v>
          </cell>
        </row>
        <row r="5">
          <cell r="C5">
            <v>8789</v>
          </cell>
          <cell r="D5">
            <v>9493</v>
          </cell>
          <cell r="E5">
            <v>7986</v>
          </cell>
          <cell r="F5">
            <v>7562</v>
          </cell>
          <cell r="G5">
            <v>3760</v>
          </cell>
        </row>
        <row r="6">
          <cell r="C6">
            <v>1739</v>
          </cell>
          <cell r="D6">
            <v>1973</v>
          </cell>
          <cell r="E6">
            <v>2321</v>
          </cell>
          <cell r="F6">
            <v>1839</v>
          </cell>
          <cell r="G6">
            <v>1681</v>
          </cell>
        </row>
        <row r="7">
          <cell r="C7">
            <v>6492</v>
          </cell>
          <cell r="D7">
            <v>8358</v>
          </cell>
          <cell r="E7">
            <v>8058</v>
          </cell>
          <cell r="F7">
            <v>7237</v>
          </cell>
          <cell r="G7">
            <v>4898</v>
          </cell>
        </row>
        <row r="14">
          <cell r="C14">
            <v>2593</v>
          </cell>
          <cell r="D14">
            <v>2841</v>
          </cell>
          <cell r="E14">
            <v>2474</v>
          </cell>
          <cell r="F14">
            <v>1886</v>
          </cell>
          <cell r="G14">
            <v>1978</v>
          </cell>
        </row>
        <row r="15">
          <cell r="C15">
            <v>1689</v>
          </cell>
          <cell r="D15">
            <v>1747</v>
          </cell>
          <cell r="E15">
            <v>1635</v>
          </cell>
          <cell r="F15">
            <v>1449</v>
          </cell>
          <cell r="G15">
            <v>599</v>
          </cell>
        </row>
        <row r="16">
          <cell r="C16">
            <v>318</v>
          </cell>
          <cell r="D16">
            <v>387</v>
          </cell>
          <cell r="E16">
            <v>493</v>
          </cell>
          <cell r="F16">
            <v>359</v>
          </cell>
          <cell r="G16">
            <v>320</v>
          </cell>
        </row>
        <row r="17">
          <cell r="C17">
            <v>1104</v>
          </cell>
          <cell r="D17">
            <v>1325</v>
          </cell>
          <cell r="E17">
            <v>1445</v>
          </cell>
          <cell r="F17">
            <v>1347</v>
          </cell>
          <cell r="G17">
            <v>1048</v>
          </cell>
        </row>
        <row r="24">
          <cell r="C24">
            <v>144</v>
          </cell>
          <cell r="D24">
            <v>275</v>
          </cell>
          <cell r="E24">
            <v>302</v>
          </cell>
          <cell r="F24">
            <v>253</v>
          </cell>
          <cell r="G24">
            <v>280</v>
          </cell>
        </row>
        <row r="25">
          <cell r="C25">
            <v>132</v>
          </cell>
          <cell r="D25">
            <v>194</v>
          </cell>
          <cell r="E25">
            <v>206</v>
          </cell>
          <cell r="F25">
            <v>165</v>
          </cell>
          <cell r="G25">
            <v>97</v>
          </cell>
        </row>
        <row r="26">
          <cell r="C26">
            <v>73</v>
          </cell>
          <cell r="D26">
            <v>74</v>
          </cell>
          <cell r="E26">
            <v>92</v>
          </cell>
          <cell r="F26">
            <v>70</v>
          </cell>
          <cell r="G26">
            <v>72</v>
          </cell>
        </row>
        <row r="27">
          <cell r="C27">
            <v>216</v>
          </cell>
          <cell r="D27">
            <v>230</v>
          </cell>
          <cell r="E27">
            <v>279</v>
          </cell>
          <cell r="F27">
            <v>248</v>
          </cell>
          <cell r="G27">
            <v>166</v>
          </cell>
        </row>
        <row r="34">
          <cell r="C34">
            <v>1407</v>
          </cell>
          <cell r="D34">
            <v>1329</v>
          </cell>
          <cell r="E34">
            <v>1137</v>
          </cell>
          <cell r="F34">
            <v>842</v>
          </cell>
          <cell r="G34">
            <v>848</v>
          </cell>
        </row>
        <row r="35">
          <cell r="C35">
            <v>986</v>
          </cell>
          <cell r="D35">
            <v>996</v>
          </cell>
          <cell r="E35">
            <v>892</v>
          </cell>
          <cell r="F35">
            <v>856</v>
          </cell>
          <cell r="G35">
            <v>346</v>
          </cell>
        </row>
        <row r="36">
          <cell r="C36">
            <v>111</v>
          </cell>
          <cell r="D36">
            <v>139</v>
          </cell>
          <cell r="E36">
            <v>180</v>
          </cell>
          <cell r="F36">
            <v>155</v>
          </cell>
          <cell r="G36">
            <v>140</v>
          </cell>
        </row>
        <row r="37">
          <cell r="C37">
            <v>490</v>
          </cell>
          <cell r="D37">
            <v>640</v>
          </cell>
          <cell r="E37">
            <v>641</v>
          </cell>
          <cell r="F37">
            <v>680</v>
          </cell>
          <cell r="G37">
            <v>540</v>
          </cell>
        </row>
        <row r="44">
          <cell r="C44">
            <v>534</v>
          </cell>
          <cell r="D44">
            <v>688</v>
          </cell>
          <cell r="E44">
            <v>575</v>
          </cell>
          <cell r="F44">
            <v>476</v>
          </cell>
          <cell r="G44">
            <v>406</v>
          </cell>
        </row>
        <row r="45">
          <cell r="C45">
            <v>161</v>
          </cell>
          <cell r="D45">
            <v>151</v>
          </cell>
          <cell r="E45">
            <v>243</v>
          </cell>
          <cell r="F45">
            <v>153</v>
          </cell>
          <cell r="G45">
            <v>88</v>
          </cell>
        </row>
        <row r="46">
          <cell r="C46">
            <v>42</v>
          </cell>
          <cell r="D46">
            <v>67</v>
          </cell>
          <cell r="E46">
            <v>82</v>
          </cell>
          <cell r="F46">
            <v>72</v>
          </cell>
          <cell r="G46">
            <v>61</v>
          </cell>
        </row>
        <row r="47">
          <cell r="C47">
            <v>194</v>
          </cell>
          <cell r="D47">
            <v>239</v>
          </cell>
          <cell r="E47">
            <v>280</v>
          </cell>
          <cell r="F47">
            <v>226</v>
          </cell>
          <cell r="G47">
            <v>183</v>
          </cell>
        </row>
        <row r="54">
          <cell r="C54">
            <v>508</v>
          </cell>
          <cell r="D54">
            <v>549</v>
          </cell>
          <cell r="E54">
            <v>460</v>
          </cell>
          <cell r="F54">
            <v>315</v>
          </cell>
          <cell r="G54">
            <v>444</v>
          </cell>
        </row>
        <row r="55">
          <cell r="C55">
            <v>410</v>
          </cell>
          <cell r="D55">
            <v>406</v>
          </cell>
          <cell r="E55">
            <v>294</v>
          </cell>
          <cell r="F55">
            <v>275</v>
          </cell>
          <cell r="G55">
            <v>68</v>
          </cell>
        </row>
        <row r="56">
          <cell r="C56">
            <v>92</v>
          </cell>
          <cell r="D56">
            <v>107</v>
          </cell>
          <cell r="E56">
            <v>139</v>
          </cell>
          <cell r="F56">
            <v>62</v>
          </cell>
          <cell r="G56">
            <v>47</v>
          </cell>
        </row>
        <row r="57">
          <cell r="C57">
            <v>204</v>
          </cell>
          <cell r="D57">
            <v>216</v>
          </cell>
          <cell r="E57">
            <v>245</v>
          </cell>
          <cell r="F57">
            <v>193</v>
          </cell>
          <cell r="G57">
            <v>159</v>
          </cell>
        </row>
      </sheetData>
      <sheetData sheetId="9">
        <row r="4">
          <cell r="C4">
            <v>21993</v>
          </cell>
          <cell r="D4">
            <v>26682</v>
          </cell>
          <cell r="E4">
            <v>23704</v>
          </cell>
          <cell r="F4">
            <v>20174</v>
          </cell>
          <cell r="G4">
            <v>15898</v>
          </cell>
        </row>
        <row r="5">
          <cell r="C5">
            <v>32396</v>
          </cell>
          <cell r="D5">
            <v>40201</v>
          </cell>
          <cell r="E5">
            <v>31676</v>
          </cell>
          <cell r="F5">
            <v>25510</v>
          </cell>
          <cell r="G5">
            <v>18548</v>
          </cell>
        </row>
        <row r="6">
          <cell r="C6">
            <v>49666</v>
          </cell>
          <cell r="D6">
            <v>60741</v>
          </cell>
          <cell r="E6">
            <v>49341</v>
          </cell>
          <cell r="F6">
            <v>40150</v>
          </cell>
          <cell r="G6">
            <v>30122</v>
          </cell>
        </row>
        <row r="7">
          <cell r="C7">
            <v>4723</v>
          </cell>
          <cell r="D7">
            <v>6142</v>
          </cell>
          <cell r="E7">
            <v>6039</v>
          </cell>
          <cell r="F7">
            <v>5534</v>
          </cell>
          <cell r="G7">
            <v>4324</v>
          </cell>
        </row>
        <row r="8">
          <cell r="C8">
            <v>30703</v>
          </cell>
          <cell r="D8">
            <v>37771</v>
          </cell>
          <cell r="E8">
            <v>32033</v>
          </cell>
          <cell r="F8">
            <v>27984</v>
          </cell>
          <cell r="G8">
            <v>20818</v>
          </cell>
        </row>
        <row r="9">
          <cell r="C9">
            <v>23486</v>
          </cell>
          <cell r="D9">
            <v>28802</v>
          </cell>
          <cell r="E9">
            <v>23026</v>
          </cell>
          <cell r="F9">
            <v>17372</v>
          </cell>
          <cell r="G9">
            <v>13330</v>
          </cell>
        </row>
        <row r="10">
          <cell r="C10">
            <v>200</v>
          </cell>
          <cell r="D10">
            <v>310</v>
          </cell>
          <cell r="E10">
            <v>321</v>
          </cell>
          <cell r="F10">
            <v>328</v>
          </cell>
          <cell r="G10">
            <v>298</v>
          </cell>
        </row>
        <row r="17">
          <cell r="C17">
            <v>3100</v>
          </cell>
          <cell r="D17">
            <v>3710</v>
          </cell>
          <cell r="E17">
            <v>3914</v>
          </cell>
          <cell r="F17">
            <v>3646</v>
          </cell>
          <cell r="G17">
            <v>2876</v>
          </cell>
        </row>
        <row r="18">
          <cell r="C18">
            <v>4651</v>
          </cell>
          <cell r="D18">
            <v>5217</v>
          </cell>
          <cell r="E18">
            <v>5017</v>
          </cell>
          <cell r="F18">
            <v>4169</v>
          </cell>
          <cell r="G18">
            <v>3102</v>
          </cell>
        </row>
        <row r="19">
          <cell r="C19">
            <v>7139</v>
          </cell>
          <cell r="D19">
            <v>8274</v>
          </cell>
          <cell r="E19">
            <v>8097</v>
          </cell>
          <cell r="F19">
            <v>7004</v>
          </cell>
          <cell r="G19">
            <v>5321</v>
          </cell>
        </row>
        <row r="20">
          <cell r="C20">
            <v>612</v>
          </cell>
          <cell r="D20">
            <v>653</v>
          </cell>
          <cell r="E20">
            <v>834</v>
          </cell>
          <cell r="F20">
            <v>811</v>
          </cell>
          <cell r="G20">
            <v>657</v>
          </cell>
        </row>
        <row r="21">
          <cell r="C21">
            <v>4839</v>
          </cell>
          <cell r="D21">
            <v>5452</v>
          </cell>
          <cell r="E21">
            <v>5342</v>
          </cell>
          <cell r="F21">
            <v>4735</v>
          </cell>
          <cell r="G21">
            <v>3573</v>
          </cell>
        </row>
        <row r="22">
          <cell r="C22">
            <v>2889</v>
          </cell>
          <cell r="D22">
            <v>3395</v>
          </cell>
          <cell r="E22">
            <v>3517</v>
          </cell>
          <cell r="F22">
            <v>3004</v>
          </cell>
          <cell r="G22">
            <v>2348</v>
          </cell>
        </row>
        <row r="23">
          <cell r="C23">
            <v>23</v>
          </cell>
          <cell r="D23">
            <v>80</v>
          </cell>
          <cell r="E23">
            <v>72</v>
          </cell>
          <cell r="F23">
            <v>76</v>
          </cell>
          <cell r="G23">
            <v>57</v>
          </cell>
        </row>
        <row r="30">
          <cell r="C30">
            <v>362</v>
          </cell>
          <cell r="D30">
            <v>524</v>
          </cell>
          <cell r="E30">
            <v>620</v>
          </cell>
          <cell r="F30">
            <v>606</v>
          </cell>
          <cell r="G30">
            <v>429</v>
          </cell>
        </row>
        <row r="31">
          <cell r="C31">
            <v>498</v>
          </cell>
          <cell r="D31">
            <v>677</v>
          </cell>
          <cell r="E31">
            <v>755</v>
          </cell>
          <cell r="F31">
            <v>600</v>
          </cell>
          <cell r="G31">
            <v>496</v>
          </cell>
        </row>
        <row r="32">
          <cell r="C32">
            <v>802</v>
          </cell>
          <cell r="D32">
            <v>1132</v>
          </cell>
          <cell r="E32">
            <v>1282</v>
          </cell>
          <cell r="F32">
            <v>1137</v>
          </cell>
          <cell r="G32">
            <v>856</v>
          </cell>
        </row>
        <row r="33">
          <cell r="C33">
            <v>58</v>
          </cell>
          <cell r="D33">
            <v>69</v>
          </cell>
          <cell r="E33">
            <v>93</v>
          </cell>
          <cell r="F33">
            <v>69</v>
          </cell>
          <cell r="G33">
            <v>69</v>
          </cell>
        </row>
        <row r="34">
          <cell r="C34">
            <v>533</v>
          </cell>
          <cell r="D34">
            <v>731</v>
          </cell>
          <cell r="E34">
            <v>766</v>
          </cell>
          <cell r="F34">
            <v>690</v>
          </cell>
          <cell r="G34">
            <v>541</v>
          </cell>
        </row>
        <row r="35">
          <cell r="C35">
            <v>321</v>
          </cell>
          <cell r="D35">
            <v>459</v>
          </cell>
          <cell r="E35">
            <v>600</v>
          </cell>
          <cell r="F35">
            <v>503</v>
          </cell>
          <cell r="G35">
            <v>369</v>
          </cell>
        </row>
        <row r="36">
          <cell r="C36">
            <v>6</v>
          </cell>
          <cell r="D36">
            <v>11</v>
          </cell>
          <cell r="E36">
            <v>9</v>
          </cell>
          <cell r="F36">
            <v>13</v>
          </cell>
          <cell r="G36">
            <v>15</v>
          </cell>
        </row>
        <row r="43">
          <cell r="C43">
            <v>1553</v>
          </cell>
          <cell r="D43">
            <v>1733</v>
          </cell>
          <cell r="E43">
            <v>1755</v>
          </cell>
          <cell r="F43">
            <v>1791</v>
          </cell>
          <cell r="G43">
            <v>1294</v>
          </cell>
        </row>
        <row r="44">
          <cell r="C44">
            <v>2362</v>
          </cell>
          <cell r="D44">
            <v>2491</v>
          </cell>
          <cell r="E44">
            <v>2276</v>
          </cell>
          <cell r="F44">
            <v>2110</v>
          </cell>
          <cell r="G44">
            <v>1464</v>
          </cell>
        </row>
        <row r="45">
          <cell r="C45">
            <v>3560</v>
          </cell>
          <cell r="D45">
            <v>3859</v>
          </cell>
          <cell r="E45">
            <v>3565</v>
          </cell>
          <cell r="F45">
            <v>3370</v>
          </cell>
          <cell r="G45">
            <v>2390</v>
          </cell>
        </row>
        <row r="46">
          <cell r="C46">
            <v>355</v>
          </cell>
          <cell r="D46">
            <v>365</v>
          </cell>
          <cell r="E46">
            <v>466</v>
          </cell>
          <cell r="F46">
            <v>531</v>
          </cell>
          <cell r="G46">
            <v>368</v>
          </cell>
        </row>
        <row r="47">
          <cell r="C47">
            <v>2533</v>
          </cell>
          <cell r="D47">
            <v>2709</v>
          </cell>
          <cell r="E47">
            <v>2518</v>
          </cell>
          <cell r="F47">
            <v>2476</v>
          </cell>
          <cell r="G47">
            <v>1662</v>
          </cell>
        </row>
        <row r="48">
          <cell r="C48">
            <v>1374</v>
          </cell>
          <cell r="D48">
            <v>1477</v>
          </cell>
          <cell r="E48">
            <v>1476</v>
          </cell>
          <cell r="F48">
            <v>1382</v>
          </cell>
          <cell r="G48">
            <v>1075</v>
          </cell>
        </row>
        <row r="49">
          <cell r="C49">
            <v>8</v>
          </cell>
          <cell r="D49">
            <v>38</v>
          </cell>
          <cell r="E49">
            <v>37</v>
          </cell>
          <cell r="F49">
            <v>43</v>
          </cell>
          <cell r="G49">
            <v>21</v>
          </cell>
        </row>
        <row r="56">
          <cell r="C56">
            <v>479</v>
          </cell>
          <cell r="D56">
            <v>606</v>
          </cell>
          <cell r="E56">
            <v>645</v>
          </cell>
          <cell r="F56">
            <v>578</v>
          </cell>
          <cell r="G56">
            <v>454</v>
          </cell>
        </row>
        <row r="57">
          <cell r="C57">
            <v>769</v>
          </cell>
          <cell r="D57">
            <v>938</v>
          </cell>
          <cell r="E57">
            <v>970</v>
          </cell>
          <cell r="F57">
            <v>751</v>
          </cell>
          <cell r="G57">
            <v>594</v>
          </cell>
        </row>
        <row r="58">
          <cell r="C58">
            <v>1157</v>
          </cell>
          <cell r="D58">
            <v>1445</v>
          </cell>
          <cell r="E58">
            <v>1484</v>
          </cell>
          <cell r="F58">
            <v>1220</v>
          </cell>
          <cell r="G58">
            <v>954</v>
          </cell>
        </row>
        <row r="59">
          <cell r="C59">
            <v>91</v>
          </cell>
          <cell r="D59">
            <v>99</v>
          </cell>
          <cell r="E59">
            <v>131</v>
          </cell>
          <cell r="F59">
            <v>109</v>
          </cell>
          <cell r="G59">
            <v>94</v>
          </cell>
        </row>
        <row r="60">
          <cell r="C60">
            <v>704</v>
          </cell>
          <cell r="D60">
            <v>892</v>
          </cell>
          <cell r="E60">
            <v>920</v>
          </cell>
          <cell r="F60">
            <v>731</v>
          </cell>
          <cell r="G60">
            <v>594</v>
          </cell>
        </row>
        <row r="61">
          <cell r="C61">
            <v>539</v>
          </cell>
          <cell r="D61">
            <v>633</v>
          </cell>
          <cell r="E61">
            <v>684</v>
          </cell>
          <cell r="F61">
            <v>587</v>
          </cell>
          <cell r="G61">
            <v>443</v>
          </cell>
        </row>
        <row r="62">
          <cell r="C62">
            <v>5</v>
          </cell>
          <cell r="D62">
            <v>19</v>
          </cell>
          <cell r="E62">
            <v>11</v>
          </cell>
          <cell r="F62">
            <v>11</v>
          </cell>
          <cell r="G62">
            <v>11</v>
          </cell>
        </row>
        <row r="69">
          <cell r="C69">
            <v>706</v>
          </cell>
          <cell r="D69">
            <v>847</v>
          </cell>
          <cell r="E69">
            <v>894</v>
          </cell>
          <cell r="F69">
            <v>671</v>
          </cell>
          <cell r="G69">
            <v>699</v>
          </cell>
        </row>
        <row r="70">
          <cell r="C70">
            <v>1022</v>
          </cell>
          <cell r="D70">
            <v>1111</v>
          </cell>
          <cell r="E70">
            <v>1016</v>
          </cell>
          <cell r="F70">
            <v>708</v>
          </cell>
          <cell r="G70">
            <v>548</v>
          </cell>
        </row>
        <row r="71">
          <cell r="C71">
            <v>1620</v>
          </cell>
          <cell r="D71">
            <v>1838</v>
          </cell>
          <cell r="E71">
            <v>1766</v>
          </cell>
          <cell r="F71">
            <v>1277</v>
          </cell>
          <cell r="G71">
            <v>1121</v>
          </cell>
        </row>
        <row r="72">
          <cell r="C72">
            <v>108</v>
          </cell>
          <cell r="D72">
            <v>120</v>
          </cell>
          <cell r="E72">
            <v>144</v>
          </cell>
          <cell r="F72">
            <v>102</v>
          </cell>
          <cell r="G72">
            <v>126</v>
          </cell>
        </row>
        <row r="73">
          <cell r="C73">
            <v>1069</v>
          </cell>
          <cell r="D73">
            <v>1120</v>
          </cell>
          <cell r="E73">
            <v>1138</v>
          </cell>
          <cell r="F73">
            <v>838</v>
          </cell>
          <cell r="G73">
            <v>776</v>
          </cell>
        </row>
        <row r="74">
          <cell r="C74">
            <v>655</v>
          </cell>
          <cell r="D74">
            <v>826</v>
          </cell>
          <cell r="E74">
            <v>757</v>
          </cell>
          <cell r="F74">
            <v>532</v>
          </cell>
          <cell r="G74">
            <v>461</v>
          </cell>
        </row>
        <row r="75">
          <cell r="C75">
            <v>4</v>
          </cell>
          <cell r="D75">
            <v>12</v>
          </cell>
          <cell r="E75">
            <v>15</v>
          </cell>
          <cell r="F75">
            <v>9</v>
          </cell>
          <cell r="G75">
            <v>10</v>
          </cell>
        </row>
      </sheetData>
      <sheetData sheetId="10">
        <row r="4">
          <cell r="C4">
            <v>5794</v>
          </cell>
          <cell r="D4">
            <v>5615</v>
          </cell>
          <cell r="E4">
            <v>6182</v>
          </cell>
          <cell r="F4">
            <v>6856</v>
          </cell>
          <cell r="G4">
            <v>5108</v>
          </cell>
        </row>
        <row r="5">
          <cell r="C5">
            <v>14832</v>
          </cell>
          <cell r="D5">
            <v>19971</v>
          </cell>
          <cell r="E5">
            <v>20545</v>
          </cell>
          <cell r="F5">
            <v>19980</v>
          </cell>
          <cell r="G5">
            <v>15890</v>
          </cell>
        </row>
        <row r="6">
          <cell r="C6">
            <v>29926</v>
          </cell>
          <cell r="D6">
            <v>35717</v>
          </cell>
          <cell r="E6">
            <v>22705</v>
          </cell>
          <cell r="F6">
            <v>11741</v>
          </cell>
          <cell r="G6">
            <v>7908</v>
          </cell>
        </row>
        <row r="7">
          <cell r="C7">
            <v>2439</v>
          </cell>
          <cell r="D7">
            <v>3107</v>
          </cell>
          <cell r="E7">
            <v>3461</v>
          </cell>
          <cell r="F7">
            <v>4074</v>
          </cell>
          <cell r="G7">
            <v>3259</v>
          </cell>
        </row>
        <row r="8">
          <cell r="C8">
            <v>690</v>
          </cell>
          <cell r="D8">
            <v>1903</v>
          </cell>
          <cell r="E8">
            <v>1876</v>
          </cell>
          <cell r="F8">
            <v>2470</v>
          </cell>
          <cell r="G8">
            <v>1840</v>
          </cell>
        </row>
        <row r="9">
          <cell r="C9">
            <v>29</v>
          </cell>
          <cell r="D9">
            <v>25</v>
          </cell>
          <cell r="E9">
            <v>19</v>
          </cell>
          <cell r="F9">
            <v>8</v>
          </cell>
          <cell r="G9">
            <v>2</v>
          </cell>
        </row>
        <row r="10">
          <cell r="C10">
            <v>679</v>
          </cell>
          <cell r="D10">
            <v>545</v>
          </cell>
          <cell r="E10">
            <v>592</v>
          </cell>
          <cell r="F10">
            <v>554</v>
          </cell>
          <cell r="G10">
            <v>439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0</v>
          </cell>
        </row>
        <row r="18">
          <cell r="C18">
            <v>1070</v>
          </cell>
          <cell r="D18">
            <v>996</v>
          </cell>
          <cell r="E18">
            <v>1202</v>
          </cell>
          <cell r="F18">
            <v>1339</v>
          </cell>
          <cell r="G18">
            <v>926</v>
          </cell>
        </row>
        <row r="19">
          <cell r="C19">
            <v>2793</v>
          </cell>
          <cell r="D19">
            <v>3680</v>
          </cell>
          <cell r="E19">
            <v>4041</v>
          </cell>
          <cell r="F19">
            <v>3779</v>
          </cell>
          <cell r="G19">
            <v>2940</v>
          </cell>
        </row>
        <row r="20">
          <cell r="C20">
            <v>3350</v>
          </cell>
          <cell r="D20">
            <v>3282</v>
          </cell>
          <cell r="E20">
            <v>2638</v>
          </cell>
          <cell r="F20">
            <v>1588</v>
          </cell>
          <cell r="G20">
            <v>1184</v>
          </cell>
        </row>
        <row r="21">
          <cell r="C21">
            <v>353</v>
          </cell>
          <cell r="D21">
            <v>398</v>
          </cell>
          <cell r="E21">
            <v>470</v>
          </cell>
          <cell r="F21">
            <v>520</v>
          </cell>
          <cell r="G21">
            <v>463</v>
          </cell>
        </row>
        <row r="22">
          <cell r="C22">
            <v>105</v>
          </cell>
          <cell r="D22">
            <v>472</v>
          </cell>
          <cell r="E22">
            <v>461</v>
          </cell>
          <cell r="F22">
            <v>481</v>
          </cell>
          <cell r="G22">
            <v>400</v>
          </cell>
        </row>
        <row r="23">
          <cell r="C23">
            <v>1</v>
          </cell>
          <cell r="D23">
            <v>3</v>
          </cell>
          <cell r="E23">
            <v>1</v>
          </cell>
          <cell r="F23">
            <v>3</v>
          </cell>
          <cell r="G23">
            <v>0</v>
          </cell>
        </row>
        <row r="24">
          <cell r="C24">
            <v>79</v>
          </cell>
          <cell r="D24">
            <v>96</v>
          </cell>
          <cell r="E24">
            <v>118</v>
          </cell>
          <cell r="F24">
            <v>105</v>
          </cell>
          <cell r="G24">
            <v>65</v>
          </cell>
        </row>
        <row r="25">
          <cell r="C25"/>
          <cell r="D25"/>
          <cell r="E25"/>
          <cell r="F25"/>
          <cell r="G25"/>
        </row>
        <row r="32">
          <cell r="C32">
            <v>170</v>
          </cell>
          <cell r="D32">
            <v>161</v>
          </cell>
          <cell r="E32">
            <v>229</v>
          </cell>
          <cell r="F32">
            <v>251</v>
          </cell>
          <cell r="G32">
            <v>132</v>
          </cell>
        </row>
        <row r="33">
          <cell r="C33">
            <v>470</v>
          </cell>
          <cell r="D33">
            <v>580</v>
          </cell>
          <cell r="E33">
            <v>671</v>
          </cell>
          <cell r="F33">
            <v>546</v>
          </cell>
          <cell r="G33">
            <v>466</v>
          </cell>
        </row>
        <row r="34">
          <cell r="C34">
            <v>116</v>
          </cell>
          <cell r="D34">
            <v>263</v>
          </cell>
          <cell r="E34">
            <v>274</v>
          </cell>
          <cell r="F34">
            <v>206</v>
          </cell>
          <cell r="G34">
            <v>147</v>
          </cell>
        </row>
        <row r="35">
          <cell r="C35">
            <v>67</v>
          </cell>
          <cell r="D35">
            <v>65</v>
          </cell>
          <cell r="E35">
            <v>84</v>
          </cell>
          <cell r="F35">
            <v>101</v>
          </cell>
          <cell r="G35">
            <v>89</v>
          </cell>
        </row>
        <row r="36">
          <cell r="C36">
            <v>31</v>
          </cell>
          <cell r="D36">
            <v>125</v>
          </cell>
          <cell r="E36">
            <v>100</v>
          </cell>
          <cell r="F36">
            <v>90</v>
          </cell>
          <cell r="G36">
            <v>85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C38">
            <v>6</v>
          </cell>
          <cell r="D38">
            <v>7</v>
          </cell>
          <cell r="E38">
            <v>17</v>
          </cell>
          <cell r="F38">
            <v>12</v>
          </cell>
          <cell r="G38">
            <v>6</v>
          </cell>
        </row>
        <row r="39">
          <cell r="C39"/>
          <cell r="D39"/>
          <cell r="E39"/>
          <cell r="F39"/>
          <cell r="G39"/>
        </row>
        <row r="46">
          <cell r="C46">
            <v>542</v>
          </cell>
          <cell r="D46">
            <v>517</v>
          </cell>
          <cell r="E46">
            <v>555</v>
          </cell>
          <cell r="F46">
            <v>707</v>
          </cell>
          <cell r="G46">
            <v>463</v>
          </cell>
        </row>
        <row r="47">
          <cell r="C47">
            <v>1355</v>
          </cell>
          <cell r="D47">
            <v>1829</v>
          </cell>
          <cell r="E47">
            <v>1917</v>
          </cell>
          <cell r="F47">
            <v>1957</v>
          </cell>
          <cell r="G47">
            <v>1414</v>
          </cell>
        </row>
        <row r="48">
          <cell r="C48">
            <v>1776</v>
          </cell>
          <cell r="D48">
            <v>1516</v>
          </cell>
          <cell r="E48">
            <v>1152</v>
          </cell>
          <cell r="F48">
            <v>781</v>
          </cell>
          <cell r="G48">
            <v>480</v>
          </cell>
        </row>
        <row r="49">
          <cell r="C49">
            <v>156</v>
          </cell>
          <cell r="D49">
            <v>173</v>
          </cell>
          <cell r="E49">
            <v>207</v>
          </cell>
          <cell r="F49">
            <v>240</v>
          </cell>
          <cell r="G49">
            <v>206</v>
          </cell>
        </row>
        <row r="50">
          <cell r="C50">
            <v>44</v>
          </cell>
          <cell r="D50">
            <v>150</v>
          </cell>
          <cell r="E50">
            <v>160</v>
          </cell>
          <cell r="F50">
            <v>178</v>
          </cell>
          <cell r="G50">
            <v>161</v>
          </cell>
        </row>
        <row r="51">
          <cell r="C51">
            <v>0</v>
          </cell>
          <cell r="D51">
            <v>3</v>
          </cell>
          <cell r="E51">
            <v>1</v>
          </cell>
          <cell r="F51">
            <v>3</v>
          </cell>
          <cell r="G51">
            <v>0</v>
          </cell>
        </row>
        <row r="52">
          <cell r="C52">
            <v>42</v>
          </cell>
          <cell r="D52">
            <v>36</v>
          </cell>
          <cell r="E52">
            <v>39</v>
          </cell>
          <cell r="F52">
            <v>35</v>
          </cell>
          <cell r="G52">
            <v>34</v>
          </cell>
        </row>
        <row r="53">
          <cell r="C53"/>
          <cell r="D53"/>
          <cell r="E53"/>
          <cell r="F53"/>
          <cell r="G53"/>
        </row>
        <row r="60">
          <cell r="C60">
            <v>168</v>
          </cell>
          <cell r="D60">
            <v>135</v>
          </cell>
          <cell r="E60">
            <v>193</v>
          </cell>
          <cell r="F60">
            <v>184</v>
          </cell>
          <cell r="G60">
            <v>129</v>
          </cell>
        </row>
        <row r="61">
          <cell r="C61">
            <v>560</v>
          </cell>
          <cell r="D61">
            <v>724</v>
          </cell>
          <cell r="E61">
            <v>837</v>
          </cell>
          <cell r="F61">
            <v>740</v>
          </cell>
          <cell r="G61">
            <v>561</v>
          </cell>
        </row>
        <row r="62">
          <cell r="C62">
            <v>406</v>
          </cell>
          <cell r="D62">
            <v>462</v>
          </cell>
          <cell r="E62">
            <v>399</v>
          </cell>
          <cell r="F62">
            <v>175</v>
          </cell>
          <cell r="G62">
            <v>195</v>
          </cell>
        </row>
        <row r="63">
          <cell r="C63">
            <v>79</v>
          </cell>
          <cell r="D63">
            <v>77</v>
          </cell>
          <cell r="E63">
            <v>81</v>
          </cell>
          <cell r="F63">
            <v>90</v>
          </cell>
          <cell r="G63">
            <v>75</v>
          </cell>
        </row>
        <row r="64">
          <cell r="C64">
            <v>21</v>
          </cell>
          <cell r="D64">
            <v>116</v>
          </cell>
          <cell r="E64">
            <v>98</v>
          </cell>
          <cell r="F64">
            <v>128</v>
          </cell>
          <cell r="G64">
            <v>85</v>
          </cell>
        </row>
        <row r="65">
          <cell r="C65">
            <v>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13</v>
          </cell>
          <cell r="D66">
            <v>30</v>
          </cell>
          <cell r="E66">
            <v>7</v>
          </cell>
          <cell r="F66">
            <v>12</v>
          </cell>
          <cell r="G66">
            <v>3</v>
          </cell>
        </row>
        <row r="67">
          <cell r="C67"/>
          <cell r="D67"/>
          <cell r="E67"/>
          <cell r="F67"/>
          <cell r="G67"/>
        </row>
        <row r="74">
          <cell r="C74">
            <v>190</v>
          </cell>
          <cell r="D74">
            <v>183</v>
          </cell>
          <cell r="E74">
            <v>225</v>
          </cell>
          <cell r="F74">
            <v>197</v>
          </cell>
          <cell r="G74">
            <v>202</v>
          </cell>
        </row>
        <row r="75">
          <cell r="C75">
            <v>408</v>
          </cell>
          <cell r="D75">
            <v>547</v>
          </cell>
          <cell r="E75">
            <v>616</v>
          </cell>
          <cell r="F75">
            <v>536</v>
          </cell>
          <cell r="G75">
            <v>499</v>
          </cell>
        </row>
        <row r="76">
          <cell r="C76">
            <v>1052</v>
          </cell>
          <cell r="D76">
            <v>1041</v>
          </cell>
          <cell r="E76">
            <v>813</v>
          </cell>
          <cell r="F76">
            <v>426</v>
          </cell>
          <cell r="G76">
            <v>362</v>
          </cell>
        </row>
        <row r="77">
          <cell r="C77">
            <v>51</v>
          </cell>
          <cell r="D77">
            <v>83</v>
          </cell>
          <cell r="E77">
            <v>98</v>
          </cell>
          <cell r="F77">
            <v>89</v>
          </cell>
          <cell r="G77">
            <v>93</v>
          </cell>
        </row>
        <row r="78">
          <cell r="C78">
            <v>9</v>
          </cell>
          <cell r="D78">
            <v>81</v>
          </cell>
          <cell r="E78">
            <v>103</v>
          </cell>
          <cell r="F78">
            <v>85</v>
          </cell>
          <cell r="G78">
            <v>69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18</v>
          </cell>
          <cell r="D80">
            <v>23</v>
          </cell>
          <cell r="E80">
            <v>55</v>
          </cell>
          <cell r="F80">
            <v>46</v>
          </cell>
          <cell r="G80">
            <v>22</v>
          </cell>
        </row>
        <row r="81">
          <cell r="C81"/>
          <cell r="D81"/>
          <cell r="E81"/>
          <cell r="F81"/>
          <cell r="G81"/>
        </row>
      </sheetData>
      <sheetData sheetId="11">
        <row r="10">
          <cell r="C10">
            <v>375</v>
          </cell>
          <cell r="D10">
            <v>-107</v>
          </cell>
          <cell r="E10">
            <v>-0.222</v>
          </cell>
          <cell r="F10">
            <v>65</v>
          </cell>
          <cell r="G10">
            <v>-21</v>
          </cell>
          <cell r="H10">
            <v>-0.2442</v>
          </cell>
          <cell r="I10">
            <v>274</v>
          </cell>
          <cell r="J10">
            <v>-72</v>
          </cell>
          <cell r="K10">
            <v>-0.20810000000000001</v>
          </cell>
          <cell r="L10">
            <v>36</v>
          </cell>
          <cell r="M10">
            <v>-14</v>
          </cell>
          <cell r="N10">
            <v>-0.28000000000000003</v>
          </cell>
        </row>
        <row r="11">
          <cell r="C11">
            <v>39</v>
          </cell>
          <cell r="D11">
            <v>1</v>
          </cell>
          <cell r="E11">
            <v>2.63E-2</v>
          </cell>
          <cell r="F11">
            <v>13</v>
          </cell>
          <cell r="G11">
            <v>1</v>
          </cell>
          <cell r="H11">
            <v>8.3299999999999999E-2</v>
          </cell>
          <cell r="I11">
            <v>24</v>
          </cell>
          <cell r="J11">
            <v>1</v>
          </cell>
          <cell r="K11">
            <v>4.3499999999999997E-2</v>
          </cell>
          <cell r="L11">
            <v>2</v>
          </cell>
          <cell r="M11">
            <v>-1</v>
          </cell>
          <cell r="N11">
            <v>-0.33329999999999999</v>
          </cell>
        </row>
        <row r="12">
          <cell r="C12">
            <v>28</v>
          </cell>
          <cell r="D12">
            <v>-5</v>
          </cell>
          <cell r="E12">
            <v>-0.1515</v>
          </cell>
          <cell r="F12">
            <v>1</v>
          </cell>
          <cell r="G12">
            <v>-7</v>
          </cell>
          <cell r="H12">
            <v>-0.875</v>
          </cell>
          <cell r="I12">
            <v>27</v>
          </cell>
          <cell r="J12">
            <v>2</v>
          </cell>
          <cell r="K12">
            <v>0.08</v>
          </cell>
          <cell r="L12">
            <v>0</v>
          </cell>
          <cell r="M12">
            <v>0</v>
          </cell>
        </row>
        <row r="13">
          <cell r="C13">
            <v>38</v>
          </cell>
          <cell r="D13">
            <v>-11</v>
          </cell>
          <cell r="E13">
            <v>-0.22450000000000001</v>
          </cell>
          <cell r="F13">
            <v>8</v>
          </cell>
          <cell r="G13">
            <v>-5</v>
          </cell>
          <cell r="H13">
            <v>-0.3846</v>
          </cell>
          <cell r="I13">
            <v>25</v>
          </cell>
          <cell r="J13">
            <v>-2</v>
          </cell>
          <cell r="K13">
            <v>-7.4099999999999999E-2</v>
          </cell>
          <cell r="L13">
            <v>5</v>
          </cell>
          <cell r="M13">
            <v>-4</v>
          </cell>
          <cell r="N13">
            <v>-0.44440000000000002</v>
          </cell>
        </row>
        <row r="14">
          <cell r="C14">
            <v>193</v>
          </cell>
          <cell r="D14">
            <v>-90</v>
          </cell>
          <cell r="E14">
            <v>-0.318</v>
          </cell>
          <cell r="F14">
            <v>69</v>
          </cell>
          <cell r="G14">
            <v>-61</v>
          </cell>
          <cell r="H14">
            <v>-0.46920000000000001</v>
          </cell>
          <cell r="I14">
            <v>99</v>
          </cell>
          <cell r="J14">
            <v>-7</v>
          </cell>
          <cell r="K14">
            <v>-6.6000000000000003E-2</v>
          </cell>
          <cell r="L14">
            <v>25</v>
          </cell>
          <cell r="M14">
            <v>-22</v>
          </cell>
          <cell r="N14">
            <v>-0.46810000000000002</v>
          </cell>
        </row>
        <row r="15">
          <cell r="C15">
            <v>252</v>
          </cell>
          <cell r="D15">
            <v>-69</v>
          </cell>
          <cell r="E15">
            <v>-0.215</v>
          </cell>
          <cell r="F15">
            <v>72</v>
          </cell>
          <cell r="G15">
            <v>-18</v>
          </cell>
          <cell r="H15">
            <v>-0.2</v>
          </cell>
          <cell r="I15">
            <v>166</v>
          </cell>
          <cell r="J15">
            <v>-43</v>
          </cell>
          <cell r="K15">
            <v>-0.20569999999999999</v>
          </cell>
          <cell r="L15">
            <v>14</v>
          </cell>
          <cell r="M15">
            <v>-8</v>
          </cell>
          <cell r="N15">
            <v>-0.36359999999999998</v>
          </cell>
        </row>
        <row r="16">
          <cell r="C16">
            <v>1595</v>
          </cell>
          <cell r="D16">
            <v>-541</v>
          </cell>
          <cell r="E16">
            <v>-0.25330000000000003</v>
          </cell>
          <cell r="F16">
            <v>317</v>
          </cell>
          <cell r="G16">
            <v>-243</v>
          </cell>
          <cell r="H16">
            <v>-0.43390000000000001</v>
          </cell>
          <cell r="I16">
            <v>1177</v>
          </cell>
          <cell r="J16">
            <v>-209</v>
          </cell>
          <cell r="K16">
            <v>-0.15079999999999999</v>
          </cell>
          <cell r="L16">
            <v>101</v>
          </cell>
          <cell r="M16">
            <v>-89</v>
          </cell>
          <cell r="N16">
            <v>-0.46839999999999998</v>
          </cell>
        </row>
        <row r="17">
          <cell r="C17">
            <v>437</v>
          </cell>
          <cell r="D17">
            <v>-22</v>
          </cell>
          <cell r="E17">
            <v>-4.7899999999999998E-2</v>
          </cell>
          <cell r="F17">
            <v>96</v>
          </cell>
          <cell r="G17">
            <v>-20</v>
          </cell>
          <cell r="H17">
            <v>-0.1724</v>
          </cell>
          <cell r="I17">
            <v>306</v>
          </cell>
          <cell r="J17">
            <v>3</v>
          </cell>
          <cell r="K17">
            <v>9.9000000000000008E-3</v>
          </cell>
          <cell r="L17">
            <v>35</v>
          </cell>
          <cell r="M17">
            <v>-5</v>
          </cell>
          <cell r="N17">
            <v>-0.125</v>
          </cell>
        </row>
        <row r="18">
          <cell r="C18">
            <v>211</v>
          </cell>
          <cell r="D18">
            <v>-115</v>
          </cell>
          <cell r="E18">
            <v>-0.3528</v>
          </cell>
          <cell r="F18">
            <v>67</v>
          </cell>
          <cell r="G18">
            <v>-14</v>
          </cell>
          <cell r="H18">
            <v>-0.17280000000000001</v>
          </cell>
          <cell r="I18">
            <v>135</v>
          </cell>
          <cell r="J18">
            <v>-89</v>
          </cell>
          <cell r="K18">
            <v>-0.39729999999999999</v>
          </cell>
          <cell r="L18">
            <v>9</v>
          </cell>
          <cell r="M18">
            <v>-12</v>
          </cell>
          <cell r="N18">
            <v>-0.57140000000000002</v>
          </cell>
        </row>
        <row r="19">
          <cell r="C19">
            <v>755</v>
          </cell>
          <cell r="D19">
            <v>-282</v>
          </cell>
          <cell r="E19">
            <v>-0.27189999999999998</v>
          </cell>
          <cell r="F19">
            <v>132</v>
          </cell>
          <cell r="G19">
            <v>-33</v>
          </cell>
          <cell r="H19">
            <v>-0.2</v>
          </cell>
          <cell r="I19">
            <v>554</v>
          </cell>
          <cell r="J19">
            <v>-240</v>
          </cell>
          <cell r="K19">
            <v>-0.30230000000000001</v>
          </cell>
          <cell r="L19">
            <v>69</v>
          </cell>
          <cell r="M19">
            <v>-9</v>
          </cell>
          <cell r="N19">
            <v>-0.1154</v>
          </cell>
        </row>
        <row r="20">
          <cell r="C20">
            <v>808</v>
          </cell>
          <cell r="D20">
            <v>-464</v>
          </cell>
          <cell r="E20">
            <v>-0.36480000000000001</v>
          </cell>
          <cell r="F20">
            <v>278</v>
          </cell>
          <cell r="G20">
            <v>-110</v>
          </cell>
          <cell r="H20">
            <v>-0.28349999999999997</v>
          </cell>
          <cell r="I20">
            <v>440</v>
          </cell>
          <cell r="J20">
            <v>-313</v>
          </cell>
          <cell r="K20">
            <v>-0.41570000000000001</v>
          </cell>
          <cell r="L20">
            <v>90</v>
          </cell>
          <cell r="M20">
            <v>-41</v>
          </cell>
          <cell r="N20">
            <v>-0.313</v>
          </cell>
        </row>
        <row r="21">
          <cell r="C21">
            <v>561</v>
          </cell>
          <cell r="D21">
            <v>-157</v>
          </cell>
          <cell r="E21">
            <v>-0.21870000000000001</v>
          </cell>
          <cell r="F21">
            <v>79</v>
          </cell>
          <cell r="G21">
            <v>-11</v>
          </cell>
          <cell r="H21">
            <v>-0.1222</v>
          </cell>
          <cell r="I21">
            <v>386</v>
          </cell>
          <cell r="J21">
            <v>-157</v>
          </cell>
          <cell r="K21">
            <v>-0.28910000000000002</v>
          </cell>
          <cell r="L21">
            <v>96</v>
          </cell>
          <cell r="M21">
            <v>11</v>
          </cell>
          <cell r="N21">
            <v>0.12939999999999999</v>
          </cell>
        </row>
        <row r="22">
          <cell r="C22">
            <v>275</v>
          </cell>
          <cell r="D22">
            <v>7</v>
          </cell>
          <cell r="E22">
            <v>2.6100000000000002E-2</v>
          </cell>
          <cell r="F22">
            <v>59</v>
          </cell>
          <cell r="G22">
            <v>12</v>
          </cell>
          <cell r="H22">
            <v>0.25530000000000003</v>
          </cell>
          <cell r="I22">
            <v>195</v>
          </cell>
          <cell r="J22">
            <v>2</v>
          </cell>
          <cell r="K22">
            <v>1.04E-2</v>
          </cell>
          <cell r="L22">
            <v>21</v>
          </cell>
          <cell r="M22">
            <v>-7</v>
          </cell>
          <cell r="N22">
            <v>-0.25</v>
          </cell>
        </row>
        <row r="23">
          <cell r="C23">
            <v>411</v>
          </cell>
          <cell r="D23">
            <v>18</v>
          </cell>
          <cell r="E23">
            <v>4.58E-2</v>
          </cell>
          <cell r="F23">
            <v>248</v>
          </cell>
          <cell r="G23">
            <v>15</v>
          </cell>
          <cell r="H23">
            <v>6.4399999999999999E-2</v>
          </cell>
          <cell r="I23">
            <v>137</v>
          </cell>
          <cell r="J23">
            <v>28</v>
          </cell>
          <cell r="K23">
            <v>0.25690000000000002</v>
          </cell>
          <cell r="L23">
            <v>26</v>
          </cell>
          <cell r="M23">
            <v>-25</v>
          </cell>
          <cell r="N23">
            <v>-0.49020000000000002</v>
          </cell>
        </row>
        <row r="32">
          <cell r="C32">
            <v>375</v>
          </cell>
          <cell r="D32">
            <v>-107</v>
          </cell>
          <cell r="E32">
            <v>-0.222</v>
          </cell>
          <cell r="F32">
            <v>95</v>
          </cell>
          <cell r="G32">
            <v>-2</v>
          </cell>
          <cell r="H32">
            <v>-2.06E-2</v>
          </cell>
          <cell r="I32">
            <v>80</v>
          </cell>
          <cell r="J32">
            <v>-37</v>
          </cell>
          <cell r="K32">
            <v>-0.31619999999999998</v>
          </cell>
          <cell r="L32">
            <v>24</v>
          </cell>
          <cell r="M32">
            <v>-1</v>
          </cell>
          <cell r="N32">
            <v>-0.04</v>
          </cell>
          <cell r="O32">
            <v>75</v>
          </cell>
          <cell r="P32">
            <v>-32</v>
          </cell>
          <cell r="Q32">
            <v>-0.29909999999999998</v>
          </cell>
        </row>
        <row r="33">
          <cell r="C33">
            <v>39</v>
          </cell>
          <cell r="D33">
            <v>1</v>
          </cell>
          <cell r="E33">
            <v>2.63E-2</v>
          </cell>
          <cell r="F33">
            <v>17</v>
          </cell>
          <cell r="G33">
            <v>4</v>
          </cell>
          <cell r="H33">
            <v>0.30769999999999997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7</v>
          </cell>
          <cell r="P33">
            <v>-3</v>
          </cell>
          <cell r="Q33">
            <v>-0.3</v>
          </cell>
        </row>
        <row r="34">
          <cell r="C34">
            <v>28</v>
          </cell>
          <cell r="D34">
            <v>-5</v>
          </cell>
          <cell r="E34">
            <v>-0.1515</v>
          </cell>
          <cell r="F34">
            <v>24</v>
          </cell>
          <cell r="G34">
            <v>3</v>
          </cell>
          <cell r="H34">
            <v>0.1429</v>
          </cell>
          <cell r="I34">
            <v>0</v>
          </cell>
          <cell r="J34">
            <v>0</v>
          </cell>
          <cell r="L34">
            <v>1</v>
          </cell>
          <cell r="M34">
            <v>0</v>
          </cell>
          <cell r="O34">
            <v>2</v>
          </cell>
          <cell r="P34">
            <v>-1</v>
          </cell>
          <cell r="Q34">
            <v>-0.33329999999999999</v>
          </cell>
        </row>
        <row r="35">
          <cell r="C35">
            <v>38</v>
          </cell>
          <cell r="D35">
            <v>-11</v>
          </cell>
          <cell r="E35">
            <v>-0.22450000000000001</v>
          </cell>
          <cell r="F35">
            <v>22</v>
          </cell>
          <cell r="G35">
            <v>1</v>
          </cell>
          <cell r="H35">
            <v>4.7600000000000003E-2</v>
          </cell>
          <cell r="I35">
            <v>0</v>
          </cell>
          <cell r="J35">
            <v>0</v>
          </cell>
          <cell r="L35">
            <v>2</v>
          </cell>
          <cell r="M35">
            <v>0</v>
          </cell>
          <cell r="O35">
            <v>1</v>
          </cell>
          <cell r="P35">
            <v>-3</v>
          </cell>
          <cell r="Q35">
            <v>-0.75</v>
          </cell>
        </row>
        <row r="36">
          <cell r="C36">
            <v>193</v>
          </cell>
          <cell r="D36">
            <v>-90</v>
          </cell>
          <cell r="E36">
            <v>-0.318</v>
          </cell>
          <cell r="F36">
            <v>35</v>
          </cell>
          <cell r="G36">
            <v>7</v>
          </cell>
          <cell r="H36">
            <v>0.25</v>
          </cell>
          <cell r="I36">
            <v>11</v>
          </cell>
          <cell r="J36">
            <v>-18</v>
          </cell>
          <cell r="K36">
            <v>-0.62070000000000003</v>
          </cell>
          <cell r="L36">
            <v>30</v>
          </cell>
          <cell r="M36">
            <v>11</v>
          </cell>
          <cell r="N36">
            <v>0.57889999999999997</v>
          </cell>
          <cell r="O36">
            <v>23</v>
          </cell>
          <cell r="P36">
            <v>-7</v>
          </cell>
          <cell r="Q36">
            <v>-0.23330000000000001</v>
          </cell>
        </row>
        <row r="37">
          <cell r="C37">
            <v>252</v>
          </cell>
          <cell r="D37">
            <v>-69</v>
          </cell>
          <cell r="E37">
            <v>-0.215</v>
          </cell>
          <cell r="F37">
            <v>87</v>
          </cell>
          <cell r="G37">
            <v>14</v>
          </cell>
          <cell r="H37">
            <v>0.1918</v>
          </cell>
          <cell r="I37">
            <v>6</v>
          </cell>
          <cell r="J37">
            <v>-13</v>
          </cell>
          <cell r="K37">
            <v>-0.68420000000000003</v>
          </cell>
          <cell r="L37">
            <v>15</v>
          </cell>
          <cell r="M37">
            <v>-8</v>
          </cell>
          <cell r="N37">
            <v>-0.3478</v>
          </cell>
          <cell r="O37">
            <v>58</v>
          </cell>
          <cell r="P37">
            <v>-36</v>
          </cell>
          <cell r="Q37">
            <v>-0.38300000000000001</v>
          </cell>
        </row>
        <row r="38">
          <cell r="C38">
            <v>1595</v>
          </cell>
          <cell r="D38">
            <v>-541</v>
          </cell>
          <cell r="E38">
            <v>-0.25330000000000003</v>
          </cell>
          <cell r="F38">
            <v>561</v>
          </cell>
          <cell r="G38">
            <v>60</v>
          </cell>
          <cell r="H38">
            <v>0.1198</v>
          </cell>
          <cell r="I38">
            <v>233</v>
          </cell>
          <cell r="J38">
            <v>-186</v>
          </cell>
          <cell r="K38">
            <v>-0.44390000000000002</v>
          </cell>
          <cell r="L38">
            <v>73</v>
          </cell>
          <cell r="M38">
            <v>1</v>
          </cell>
          <cell r="N38">
            <v>1.3899999999999999E-2</v>
          </cell>
          <cell r="O38">
            <v>310</v>
          </cell>
          <cell r="P38">
            <v>-84</v>
          </cell>
          <cell r="Q38">
            <v>-0.2132</v>
          </cell>
        </row>
        <row r="39">
          <cell r="C39">
            <v>437</v>
          </cell>
          <cell r="D39">
            <v>-22</v>
          </cell>
          <cell r="E39">
            <v>-4.7899999999999998E-2</v>
          </cell>
          <cell r="F39">
            <v>181</v>
          </cell>
          <cell r="G39">
            <v>3</v>
          </cell>
          <cell r="H39">
            <v>1.6899999999999998E-2</v>
          </cell>
          <cell r="I39">
            <v>32</v>
          </cell>
          <cell r="J39">
            <v>-2</v>
          </cell>
          <cell r="K39">
            <v>-5.8799999999999998E-2</v>
          </cell>
          <cell r="L39">
            <v>23</v>
          </cell>
          <cell r="M39">
            <v>-10</v>
          </cell>
          <cell r="N39">
            <v>-0.30299999999999999</v>
          </cell>
          <cell r="O39">
            <v>70</v>
          </cell>
          <cell r="P39">
            <v>12</v>
          </cell>
          <cell r="Q39">
            <v>0.2069</v>
          </cell>
        </row>
        <row r="40">
          <cell r="C40">
            <v>211</v>
          </cell>
          <cell r="D40">
            <v>-115</v>
          </cell>
          <cell r="E40">
            <v>-0.3528</v>
          </cell>
          <cell r="F40">
            <v>48</v>
          </cell>
          <cell r="G40">
            <v>-39</v>
          </cell>
          <cell r="H40">
            <v>-0.44829999999999998</v>
          </cell>
          <cell r="I40">
            <v>33</v>
          </cell>
          <cell r="J40">
            <v>-26</v>
          </cell>
          <cell r="K40">
            <v>-0.44069999999999998</v>
          </cell>
          <cell r="L40">
            <v>11</v>
          </cell>
          <cell r="M40">
            <v>-9</v>
          </cell>
          <cell r="N40">
            <v>-0.45</v>
          </cell>
          <cell r="O40">
            <v>43</v>
          </cell>
          <cell r="P40">
            <v>-15</v>
          </cell>
          <cell r="Q40">
            <v>-0.2586</v>
          </cell>
        </row>
        <row r="41">
          <cell r="C41">
            <v>755</v>
          </cell>
          <cell r="D41">
            <v>-282</v>
          </cell>
          <cell r="E41">
            <v>-0.27189999999999998</v>
          </cell>
          <cell r="F41">
            <v>258</v>
          </cell>
          <cell r="G41">
            <v>-53</v>
          </cell>
          <cell r="H41">
            <v>-0.1704</v>
          </cell>
          <cell r="I41">
            <v>81</v>
          </cell>
          <cell r="J41">
            <v>-135</v>
          </cell>
          <cell r="K41">
            <v>-0.625</v>
          </cell>
          <cell r="L41">
            <v>63</v>
          </cell>
          <cell r="M41">
            <v>10</v>
          </cell>
          <cell r="N41">
            <v>0.18870000000000001</v>
          </cell>
          <cell r="O41">
            <v>152</v>
          </cell>
          <cell r="P41">
            <v>-62</v>
          </cell>
          <cell r="Q41">
            <v>-0.28970000000000001</v>
          </cell>
        </row>
        <row r="42">
          <cell r="C42">
            <v>808</v>
          </cell>
          <cell r="D42">
            <v>-464</v>
          </cell>
          <cell r="E42">
            <v>-0.36480000000000001</v>
          </cell>
          <cell r="F42">
            <v>206</v>
          </cell>
          <cell r="G42">
            <v>-35</v>
          </cell>
          <cell r="H42">
            <v>-0.1452</v>
          </cell>
          <cell r="I42">
            <v>55</v>
          </cell>
          <cell r="J42">
            <v>-226</v>
          </cell>
          <cell r="K42">
            <v>-0.80430000000000001</v>
          </cell>
          <cell r="L42">
            <v>31</v>
          </cell>
          <cell r="M42">
            <v>-18</v>
          </cell>
          <cell r="N42">
            <v>-0.36730000000000002</v>
          </cell>
          <cell r="O42">
            <v>148</v>
          </cell>
          <cell r="P42">
            <v>-34</v>
          </cell>
          <cell r="Q42">
            <v>-0.18679999999999999</v>
          </cell>
        </row>
        <row r="43">
          <cell r="C43">
            <v>561</v>
          </cell>
          <cell r="D43">
            <v>-157</v>
          </cell>
          <cell r="E43">
            <v>-0.21870000000000001</v>
          </cell>
          <cell r="F43">
            <v>223</v>
          </cell>
          <cell r="G43">
            <v>91</v>
          </cell>
          <cell r="H43">
            <v>0.68940000000000001</v>
          </cell>
          <cell r="I43">
            <v>52</v>
          </cell>
          <cell r="J43">
            <v>-204</v>
          </cell>
          <cell r="K43">
            <v>-0.79690000000000005</v>
          </cell>
          <cell r="L43">
            <v>32</v>
          </cell>
          <cell r="M43">
            <v>-6</v>
          </cell>
          <cell r="N43">
            <v>-0.15790000000000001</v>
          </cell>
          <cell r="O43">
            <v>79</v>
          </cell>
          <cell r="P43">
            <v>-38</v>
          </cell>
          <cell r="Q43">
            <v>-0.32479999999999998</v>
          </cell>
        </row>
        <row r="44">
          <cell r="C44">
            <v>275</v>
          </cell>
          <cell r="D44">
            <v>7</v>
          </cell>
          <cell r="E44">
            <v>2.6100000000000002E-2</v>
          </cell>
          <cell r="F44">
            <v>123</v>
          </cell>
          <cell r="G44">
            <v>17</v>
          </cell>
          <cell r="H44">
            <v>0.16039999999999999</v>
          </cell>
          <cell r="I44">
            <v>7</v>
          </cell>
          <cell r="J44">
            <v>-7</v>
          </cell>
          <cell r="K44">
            <v>-0.5</v>
          </cell>
          <cell r="L44">
            <v>11</v>
          </cell>
          <cell r="M44">
            <v>-8</v>
          </cell>
          <cell r="N44">
            <v>-0.42109999999999997</v>
          </cell>
          <cell r="O44">
            <v>54</v>
          </cell>
          <cell r="P44">
            <v>0</v>
          </cell>
        </row>
        <row r="45">
          <cell r="C45">
            <v>411</v>
          </cell>
          <cell r="D45">
            <v>18</v>
          </cell>
          <cell r="E45">
            <v>4.58E-2</v>
          </cell>
          <cell r="F45">
            <v>98</v>
          </cell>
          <cell r="G45">
            <v>21</v>
          </cell>
          <cell r="H45">
            <v>0.2727</v>
          </cell>
          <cell r="I45">
            <v>9</v>
          </cell>
          <cell r="J45">
            <v>4</v>
          </cell>
          <cell r="K45">
            <v>0.8</v>
          </cell>
          <cell r="L45">
            <v>4</v>
          </cell>
          <cell r="M45">
            <v>-1</v>
          </cell>
          <cell r="N45">
            <v>-0.2</v>
          </cell>
          <cell r="O45">
            <v>26</v>
          </cell>
          <cell r="P45">
            <v>4</v>
          </cell>
          <cell r="Q45">
            <v>0.18179999999999999</v>
          </cell>
        </row>
        <row r="54">
          <cell r="C54">
            <v>375</v>
          </cell>
          <cell r="D54">
            <v>-107</v>
          </cell>
          <cell r="E54">
            <v>-0.222</v>
          </cell>
          <cell r="F54">
            <v>147</v>
          </cell>
          <cell r="G54">
            <v>-46</v>
          </cell>
          <cell r="H54">
            <v>-0.23830000000000001</v>
          </cell>
          <cell r="I54">
            <v>228</v>
          </cell>
          <cell r="J54">
            <v>-61</v>
          </cell>
          <cell r="K54">
            <v>-0.21110000000000001</v>
          </cell>
        </row>
        <row r="55">
          <cell r="C55">
            <v>39</v>
          </cell>
          <cell r="D55">
            <v>1</v>
          </cell>
          <cell r="E55">
            <v>2.63E-2</v>
          </cell>
          <cell r="F55">
            <v>13</v>
          </cell>
          <cell r="G55">
            <v>-2</v>
          </cell>
          <cell r="H55">
            <v>-0.1333</v>
          </cell>
          <cell r="I55">
            <v>26</v>
          </cell>
          <cell r="J55">
            <v>3</v>
          </cell>
          <cell r="K55">
            <v>0.13039999999999999</v>
          </cell>
        </row>
        <row r="56">
          <cell r="C56">
            <v>28</v>
          </cell>
          <cell r="D56">
            <v>-5</v>
          </cell>
          <cell r="E56">
            <v>-0.1515</v>
          </cell>
          <cell r="F56">
            <v>13</v>
          </cell>
          <cell r="G56">
            <v>-12</v>
          </cell>
          <cell r="H56">
            <v>-0.48</v>
          </cell>
          <cell r="I56">
            <v>15</v>
          </cell>
          <cell r="J56">
            <v>7</v>
          </cell>
          <cell r="K56">
            <v>0.875</v>
          </cell>
        </row>
        <row r="57">
          <cell r="C57">
            <v>38</v>
          </cell>
          <cell r="D57">
            <v>-11</v>
          </cell>
          <cell r="E57">
            <v>-0.22450000000000001</v>
          </cell>
          <cell r="F57">
            <v>17</v>
          </cell>
          <cell r="G57">
            <v>-9</v>
          </cell>
          <cell r="H57">
            <v>-0.34620000000000001</v>
          </cell>
          <cell r="I57">
            <v>21</v>
          </cell>
          <cell r="J57">
            <v>-2</v>
          </cell>
          <cell r="K57">
            <v>-8.6999999999999994E-2</v>
          </cell>
        </row>
        <row r="58">
          <cell r="C58">
            <v>193</v>
          </cell>
          <cell r="D58">
            <v>-90</v>
          </cell>
          <cell r="E58">
            <v>-0.318</v>
          </cell>
          <cell r="F58">
            <v>113</v>
          </cell>
          <cell r="G58">
            <v>-77</v>
          </cell>
          <cell r="H58">
            <v>-0.40529999999999999</v>
          </cell>
          <cell r="I58">
            <v>80</v>
          </cell>
          <cell r="J58">
            <v>-13</v>
          </cell>
          <cell r="K58">
            <v>-0.13980000000000001</v>
          </cell>
        </row>
        <row r="59">
          <cell r="C59">
            <v>252</v>
          </cell>
          <cell r="D59">
            <v>-69</v>
          </cell>
          <cell r="E59">
            <v>-0.215</v>
          </cell>
          <cell r="F59">
            <v>126</v>
          </cell>
          <cell r="G59">
            <v>-31</v>
          </cell>
          <cell r="H59">
            <v>-0.19750000000000001</v>
          </cell>
          <cell r="I59">
            <v>126</v>
          </cell>
          <cell r="J59">
            <v>-38</v>
          </cell>
          <cell r="K59">
            <v>-0.23169999999999999</v>
          </cell>
        </row>
        <row r="60">
          <cell r="C60">
            <v>1595</v>
          </cell>
          <cell r="D60">
            <v>-541</v>
          </cell>
          <cell r="E60">
            <v>-0.25330000000000003</v>
          </cell>
          <cell r="F60">
            <v>695</v>
          </cell>
          <cell r="G60">
            <v>-327</v>
          </cell>
          <cell r="H60">
            <v>-0.32</v>
          </cell>
          <cell r="I60">
            <v>900</v>
          </cell>
          <cell r="J60">
            <v>-214</v>
          </cell>
          <cell r="K60">
            <v>-0.19209999999999999</v>
          </cell>
        </row>
        <row r="61">
          <cell r="C61">
            <v>437</v>
          </cell>
          <cell r="D61">
            <v>-22</v>
          </cell>
          <cell r="E61">
            <v>-4.7899999999999998E-2</v>
          </cell>
          <cell r="F61">
            <v>195</v>
          </cell>
          <cell r="G61">
            <v>-4</v>
          </cell>
          <cell r="H61">
            <v>-2.01E-2</v>
          </cell>
          <cell r="I61">
            <v>242</v>
          </cell>
          <cell r="J61">
            <v>-18</v>
          </cell>
          <cell r="K61">
            <v>-6.9199999999999998E-2</v>
          </cell>
        </row>
        <row r="62">
          <cell r="C62">
            <v>211</v>
          </cell>
          <cell r="D62">
            <v>-115</v>
          </cell>
          <cell r="E62">
            <v>-0.3528</v>
          </cell>
          <cell r="F62">
            <v>76</v>
          </cell>
          <cell r="G62">
            <v>-66</v>
          </cell>
          <cell r="H62">
            <v>-0.46479999999999999</v>
          </cell>
          <cell r="I62">
            <v>135</v>
          </cell>
          <cell r="J62">
            <v>-49</v>
          </cell>
          <cell r="K62">
            <v>-0.26629999999999998</v>
          </cell>
        </row>
        <row r="63">
          <cell r="C63">
            <v>755</v>
          </cell>
          <cell r="D63">
            <v>-282</v>
          </cell>
          <cell r="E63">
            <v>-0.27189999999999998</v>
          </cell>
          <cell r="F63">
            <v>340</v>
          </cell>
          <cell r="G63">
            <v>-90</v>
          </cell>
          <cell r="H63">
            <v>-0.20930000000000001</v>
          </cell>
          <cell r="I63">
            <v>415</v>
          </cell>
          <cell r="J63">
            <v>-192</v>
          </cell>
          <cell r="K63">
            <v>-0.31630000000000003</v>
          </cell>
        </row>
        <row r="64">
          <cell r="C64">
            <v>808</v>
          </cell>
          <cell r="D64">
            <v>-464</v>
          </cell>
          <cell r="E64">
            <v>-0.36480000000000001</v>
          </cell>
          <cell r="F64">
            <v>442</v>
          </cell>
          <cell r="G64">
            <v>-134</v>
          </cell>
          <cell r="H64">
            <v>-0.2326</v>
          </cell>
          <cell r="I64">
            <v>366</v>
          </cell>
          <cell r="J64">
            <v>-330</v>
          </cell>
          <cell r="K64">
            <v>-0.47410000000000002</v>
          </cell>
        </row>
        <row r="65">
          <cell r="C65">
            <v>561</v>
          </cell>
          <cell r="D65">
            <v>-157</v>
          </cell>
          <cell r="E65">
            <v>-0.21870000000000001</v>
          </cell>
          <cell r="F65">
            <v>304</v>
          </cell>
          <cell r="G65">
            <v>-10</v>
          </cell>
          <cell r="H65">
            <v>-3.1800000000000002E-2</v>
          </cell>
          <cell r="I65">
            <v>257</v>
          </cell>
          <cell r="J65">
            <v>-147</v>
          </cell>
          <cell r="K65">
            <v>-0.3639</v>
          </cell>
        </row>
        <row r="66">
          <cell r="C66">
            <v>275</v>
          </cell>
          <cell r="D66">
            <v>7</v>
          </cell>
          <cell r="E66">
            <v>2.6100000000000002E-2</v>
          </cell>
          <cell r="F66">
            <v>126</v>
          </cell>
          <cell r="G66">
            <v>12</v>
          </cell>
          <cell r="H66">
            <v>0.1053</v>
          </cell>
          <cell r="I66">
            <v>149</v>
          </cell>
          <cell r="J66">
            <v>-5</v>
          </cell>
          <cell r="K66">
            <v>-3.2500000000000001E-2</v>
          </cell>
        </row>
        <row r="67">
          <cell r="C67">
            <v>411</v>
          </cell>
          <cell r="D67">
            <v>18</v>
          </cell>
          <cell r="E67">
            <v>4.58E-2</v>
          </cell>
          <cell r="F67">
            <v>269</v>
          </cell>
          <cell r="G67">
            <v>26</v>
          </cell>
          <cell r="H67">
            <v>0.107</v>
          </cell>
          <cell r="I67">
            <v>142</v>
          </cell>
          <cell r="J67">
            <v>-8</v>
          </cell>
          <cell r="K67">
            <v>-5.33E-2</v>
          </cell>
        </row>
        <row r="76">
          <cell r="C76">
            <v>375</v>
          </cell>
          <cell r="D76">
            <v>-107</v>
          </cell>
          <cell r="E76">
            <v>-0.222</v>
          </cell>
          <cell r="F76">
            <v>348</v>
          </cell>
          <cell r="G76">
            <v>-118</v>
          </cell>
          <cell r="H76">
            <v>-0.25319999999999998</v>
          </cell>
          <cell r="I76">
            <v>27</v>
          </cell>
          <cell r="J76">
            <v>11</v>
          </cell>
          <cell r="K76">
            <v>0.6875</v>
          </cell>
        </row>
        <row r="77">
          <cell r="C77">
            <v>39</v>
          </cell>
          <cell r="D77">
            <v>1</v>
          </cell>
          <cell r="E77">
            <v>2.63E-2</v>
          </cell>
          <cell r="F77">
            <v>37</v>
          </cell>
          <cell r="G77">
            <v>-1</v>
          </cell>
          <cell r="H77">
            <v>-2.63E-2</v>
          </cell>
          <cell r="I77">
            <v>2</v>
          </cell>
          <cell r="J77">
            <v>2</v>
          </cell>
        </row>
        <row r="78">
          <cell r="C78">
            <v>28</v>
          </cell>
          <cell r="D78">
            <v>-5</v>
          </cell>
          <cell r="E78">
            <v>-0.1515</v>
          </cell>
          <cell r="F78">
            <v>26</v>
          </cell>
          <cell r="G78">
            <v>-5</v>
          </cell>
          <cell r="H78">
            <v>-0.1613</v>
          </cell>
          <cell r="I78">
            <v>2</v>
          </cell>
          <cell r="J78">
            <v>0</v>
          </cell>
        </row>
        <row r="79">
          <cell r="C79">
            <v>38</v>
          </cell>
          <cell r="D79">
            <v>-11</v>
          </cell>
          <cell r="E79">
            <v>-0.22450000000000001</v>
          </cell>
          <cell r="F79">
            <v>37</v>
          </cell>
          <cell r="G79">
            <v>-9</v>
          </cell>
          <cell r="H79">
            <v>-0.19570000000000001</v>
          </cell>
          <cell r="I79">
            <v>1</v>
          </cell>
          <cell r="J79">
            <v>-2</v>
          </cell>
          <cell r="K79">
            <v>-0.66669999999999996</v>
          </cell>
        </row>
        <row r="80">
          <cell r="C80">
            <v>193</v>
          </cell>
          <cell r="D80">
            <v>-90</v>
          </cell>
          <cell r="E80">
            <v>-0.318</v>
          </cell>
          <cell r="F80">
            <v>178</v>
          </cell>
          <cell r="G80">
            <v>-80</v>
          </cell>
          <cell r="H80">
            <v>-0.31009999999999999</v>
          </cell>
          <cell r="I80">
            <v>15</v>
          </cell>
          <cell r="J80">
            <v>-10</v>
          </cell>
          <cell r="K80">
            <v>-0.4</v>
          </cell>
        </row>
        <row r="81">
          <cell r="C81">
            <v>252</v>
          </cell>
          <cell r="D81">
            <v>-69</v>
          </cell>
          <cell r="E81">
            <v>-0.215</v>
          </cell>
          <cell r="F81">
            <v>230</v>
          </cell>
          <cell r="G81">
            <v>-68</v>
          </cell>
          <cell r="H81">
            <v>-0.22819999999999999</v>
          </cell>
          <cell r="I81">
            <v>22</v>
          </cell>
          <cell r="J81">
            <v>-1</v>
          </cell>
          <cell r="K81">
            <v>-4.3499999999999997E-2</v>
          </cell>
        </row>
        <row r="82">
          <cell r="C82">
            <v>1595</v>
          </cell>
          <cell r="D82">
            <v>-541</v>
          </cell>
          <cell r="E82">
            <v>-0.25330000000000003</v>
          </cell>
          <cell r="F82">
            <v>1353</v>
          </cell>
          <cell r="G82">
            <v>-439</v>
          </cell>
          <cell r="H82">
            <v>-0.245</v>
          </cell>
          <cell r="I82">
            <v>242</v>
          </cell>
          <cell r="J82">
            <v>-102</v>
          </cell>
          <cell r="K82">
            <v>-0.29649999999999999</v>
          </cell>
        </row>
        <row r="83">
          <cell r="C83">
            <v>437</v>
          </cell>
          <cell r="D83">
            <v>-22</v>
          </cell>
          <cell r="E83">
            <v>-4.7899999999999998E-2</v>
          </cell>
          <cell r="F83">
            <v>394</v>
          </cell>
          <cell r="G83">
            <v>-46</v>
          </cell>
          <cell r="H83">
            <v>-0.1045</v>
          </cell>
          <cell r="I83">
            <v>43</v>
          </cell>
          <cell r="J83">
            <v>24</v>
          </cell>
          <cell r="K83">
            <v>1.2632000000000001</v>
          </cell>
        </row>
        <row r="84">
          <cell r="C84">
            <v>211</v>
          </cell>
          <cell r="D84">
            <v>-115</v>
          </cell>
          <cell r="E84">
            <v>-0.3528</v>
          </cell>
          <cell r="F84">
            <v>198</v>
          </cell>
          <cell r="G84">
            <v>-95</v>
          </cell>
          <cell r="H84">
            <v>-0.32419999999999999</v>
          </cell>
          <cell r="I84">
            <v>13</v>
          </cell>
          <cell r="J84">
            <v>-20</v>
          </cell>
          <cell r="K84">
            <v>-0.60609999999999997</v>
          </cell>
        </row>
        <row r="85">
          <cell r="C85">
            <v>755</v>
          </cell>
          <cell r="D85">
            <v>-282</v>
          </cell>
          <cell r="E85">
            <v>-0.27189999999999998</v>
          </cell>
          <cell r="F85">
            <v>683</v>
          </cell>
          <cell r="G85">
            <v>-235</v>
          </cell>
          <cell r="H85">
            <v>-0.25600000000000001</v>
          </cell>
          <cell r="I85">
            <v>72</v>
          </cell>
          <cell r="J85">
            <v>-47</v>
          </cell>
          <cell r="K85">
            <v>-0.39500000000000002</v>
          </cell>
        </row>
        <row r="86">
          <cell r="C86">
            <v>808</v>
          </cell>
          <cell r="D86">
            <v>-464</v>
          </cell>
          <cell r="E86">
            <v>-0.36480000000000001</v>
          </cell>
          <cell r="F86">
            <v>716</v>
          </cell>
          <cell r="G86">
            <v>-431</v>
          </cell>
          <cell r="H86">
            <v>-0.37580000000000002</v>
          </cell>
          <cell r="I86">
            <v>92</v>
          </cell>
          <cell r="J86">
            <v>-33</v>
          </cell>
          <cell r="K86">
            <v>-0.26400000000000001</v>
          </cell>
        </row>
        <row r="87">
          <cell r="C87">
            <v>561</v>
          </cell>
          <cell r="D87">
            <v>-157</v>
          </cell>
          <cell r="E87">
            <v>-0.21870000000000001</v>
          </cell>
          <cell r="F87">
            <v>501</v>
          </cell>
          <cell r="G87">
            <v>-173</v>
          </cell>
          <cell r="H87">
            <v>-0.25669999999999998</v>
          </cell>
          <cell r="I87">
            <v>60</v>
          </cell>
          <cell r="J87">
            <v>16</v>
          </cell>
          <cell r="K87">
            <v>0.36359999999999998</v>
          </cell>
        </row>
        <row r="88">
          <cell r="C88">
            <v>275</v>
          </cell>
          <cell r="D88">
            <v>7</v>
          </cell>
          <cell r="E88">
            <v>2.6100000000000002E-2</v>
          </cell>
          <cell r="F88">
            <v>247</v>
          </cell>
          <cell r="G88">
            <v>-3</v>
          </cell>
          <cell r="H88">
            <v>-1.2E-2</v>
          </cell>
          <cell r="I88">
            <v>28</v>
          </cell>
          <cell r="J88">
            <v>10</v>
          </cell>
          <cell r="K88">
            <v>0.55559999999999998</v>
          </cell>
        </row>
        <row r="89">
          <cell r="C89">
            <v>411</v>
          </cell>
          <cell r="D89">
            <v>18</v>
          </cell>
          <cell r="E89">
            <v>4.58E-2</v>
          </cell>
          <cell r="F89">
            <v>373</v>
          </cell>
          <cell r="G89">
            <v>20</v>
          </cell>
          <cell r="H89">
            <v>5.67E-2</v>
          </cell>
          <cell r="I89">
            <v>38</v>
          </cell>
          <cell r="J89">
            <v>-2</v>
          </cell>
          <cell r="K89">
            <v>-0.05</v>
          </cell>
        </row>
        <row r="98">
          <cell r="C98">
            <v>375</v>
          </cell>
          <cell r="D98">
            <v>-107</v>
          </cell>
          <cell r="E98">
            <v>-0.222</v>
          </cell>
          <cell r="F98">
            <v>239</v>
          </cell>
          <cell r="G98">
            <v>-87</v>
          </cell>
          <cell r="H98">
            <v>-0.26690000000000003</v>
          </cell>
          <cell r="I98">
            <v>130</v>
          </cell>
          <cell r="J98">
            <v>-23</v>
          </cell>
          <cell r="K98">
            <v>-0.15029999999999999</v>
          </cell>
          <cell r="L98">
            <v>6</v>
          </cell>
          <cell r="M98">
            <v>3</v>
          </cell>
          <cell r="N98">
            <v>1</v>
          </cell>
        </row>
        <row r="99">
          <cell r="C99">
            <v>39</v>
          </cell>
          <cell r="D99">
            <v>1</v>
          </cell>
          <cell r="E99">
            <v>2.63E-2</v>
          </cell>
          <cell r="F99">
            <v>21</v>
          </cell>
          <cell r="G99">
            <v>0</v>
          </cell>
          <cell r="I99">
            <v>17</v>
          </cell>
          <cell r="J99">
            <v>0</v>
          </cell>
          <cell r="L99">
            <v>1</v>
          </cell>
          <cell r="M99">
            <v>1</v>
          </cell>
        </row>
        <row r="100">
          <cell r="C100">
            <v>28</v>
          </cell>
          <cell r="D100">
            <v>-5</v>
          </cell>
          <cell r="E100">
            <v>-0.1515</v>
          </cell>
          <cell r="F100">
            <v>13</v>
          </cell>
          <cell r="G100">
            <v>0</v>
          </cell>
          <cell r="I100">
            <v>15</v>
          </cell>
          <cell r="J100">
            <v>-5</v>
          </cell>
          <cell r="K100">
            <v>-0.25</v>
          </cell>
          <cell r="L100">
            <v>0</v>
          </cell>
          <cell r="M100">
            <v>0</v>
          </cell>
        </row>
        <row r="101">
          <cell r="C101">
            <v>38</v>
          </cell>
          <cell r="D101">
            <v>-11</v>
          </cell>
          <cell r="E101">
            <v>-0.22450000000000001</v>
          </cell>
          <cell r="F101">
            <v>25</v>
          </cell>
          <cell r="G101">
            <v>-3</v>
          </cell>
          <cell r="H101">
            <v>-0.1071</v>
          </cell>
          <cell r="I101">
            <v>12</v>
          </cell>
          <cell r="J101">
            <v>-8</v>
          </cell>
          <cell r="K101">
            <v>-0.4</v>
          </cell>
          <cell r="L101">
            <v>1</v>
          </cell>
          <cell r="M101">
            <v>0</v>
          </cell>
        </row>
        <row r="102">
          <cell r="C102">
            <v>193</v>
          </cell>
          <cell r="D102">
            <v>-90</v>
          </cell>
          <cell r="E102">
            <v>-0.318</v>
          </cell>
          <cell r="F102">
            <v>97</v>
          </cell>
          <cell r="G102">
            <v>-40</v>
          </cell>
          <cell r="H102">
            <v>-0.29199999999999998</v>
          </cell>
          <cell r="I102">
            <v>95</v>
          </cell>
          <cell r="J102">
            <v>-48</v>
          </cell>
          <cell r="K102">
            <v>-0.3357</v>
          </cell>
          <cell r="L102">
            <v>1</v>
          </cell>
          <cell r="M102">
            <v>-2</v>
          </cell>
          <cell r="N102">
            <v>-0.66669999999999996</v>
          </cell>
        </row>
        <row r="103">
          <cell r="C103">
            <v>252</v>
          </cell>
          <cell r="D103">
            <v>-69</v>
          </cell>
          <cell r="E103">
            <v>-0.215</v>
          </cell>
          <cell r="F103">
            <v>146</v>
          </cell>
          <cell r="G103">
            <v>-19</v>
          </cell>
          <cell r="H103">
            <v>-0.1152</v>
          </cell>
          <cell r="I103">
            <v>100</v>
          </cell>
          <cell r="J103">
            <v>-50</v>
          </cell>
          <cell r="K103">
            <v>-0.33329999999999999</v>
          </cell>
          <cell r="L103">
            <v>6</v>
          </cell>
          <cell r="M103">
            <v>0</v>
          </cell>
        </row>
        <row r="104">
          <cell r="C104">
            <v>1595</v>
          </cell>
          <cell r="D104">
            <v>-541</v>
          </cell>
          <cell r="E104">
            <v>-0.25330000000000003</v>
          </cell>
          <cell r="F104">
            <v>975</v>
          </cell>
          <cell r="G104">
            <v>-376</v>
          </cell>
          <cell r="H104">
            <v>-0.27829999999999999</v>
          </cell>
          <cell r="I104">
            <v>607</v>
          </cell>
          <cell r="J104">
            <v>-148</v>
          </cell>
          <cell r="K104">
            <v>-0.19600000000000001</v>
          </cell>
          <cell r="L104">
            <v>13</v>
          </cell>
          <cell r="M104">
            <v>-17</v>
          </cell>
          <cell r="N104">
            <v>-0.56669999999999998</v>
          </cell>
        </row>
        <row r="105">
          <cell r="C105">
            <v>437</v>
          </cell>
          <cell r="D105">
            <v>-22</v>
          </cell>
          <cell r="E105">
            <v>-4.7899999999999998E-2</v>
          </cell>
          <cell r="F105">
            <v>252</v>
          </cell>
          <cell r="G105">
            <v>5</v>
          </cell>
          <cell r="H105">
            <v>2.0199999999999999E-2</v>
          </cell>
          <cell r="I105">
            <v>179</v>
          </cell>
          <cell r="J105">
            <v>-28</v>
          </cell>
          <cell r="K105">
            <v>-0.1353</v>
          </cell>
          <cell r="L105">
            <v>6</v>
          </cell>
          <cell r="M105">
            <v>1</v>
          </cell>
          <cell r="N105">
            <v>0.2</v>
          </cell>
        </row>
        <row r="106">
          <cell r="C106">
            <v>211</v>
          </cell>
          <cell r="D106">
            <v>-115</v>
          </cell>
          <cell r="E106">
            <v>-0.3528</v>
          </cell>
          <cell r="F106">
            <v>123</v>
          </cell>
          <cell r="G106">
            <v>-84</v>
          </cell>
          <cell r="H106">
            <v>-0.40579999999999999</v>
          </cell>
          <cell r="I106">
            <v>88</v>
          </cell>
          <cell r="J106">
            <v>-30</v>
          </cell>
          <cell r="K106">
            <v>-0.25419999999999998</v>
          </cell>
          <cell r="L106">
            <v>0</v>
          </cell>
          <cell r="M106">
            <v>-1</v>
          </cell>
          <cell r="N106">
            <v>-1</v>
          </cell>
        </row>
        <row r="107">
          <cell r="C107">
            <v>755</v>
          </cell>
          <cell r="D107">
            <v>-282</v>
          </cell>
          <cell r="E107">
            <v>-0.27189999999999998</v>
          </cell>
          <cell r="F107">
            <v>447</v>
          </cell>
          <cell r="G107">
            <v>-163</v>
          </cell>
          <cell r="H107">
            <v>-0.26719999999999999</v>
          </cell>
          <cell r="I107">
            <v>301</v>
          </cell>
          <cell r="J107">
            <v>-117</v>
          </cell>
          <cell r="K107">
            <v>-0.27989999999999998</v>
          </cell>
          <cell r="L107">
            <v>7</v>
          </cell>
          <cell r="M107">
            <v>-2</v>
          </cell>
          <cell r="N107">
            <v>-0.22220000000000001</v>
          </cell>
        </row>
        <row r="108">
          <cell r="C108">
            <v>808</v>
          </cell>
          <cell r="D108">
            <v>-464</v>
          </cell>
          <cell r="E108">
            <v>-0.36480000000000001</v>
          </cell>
          <cell r="F108">
            <v>459</v>
          </cell>
          <cell r="G108">
            <v>-333</v>
          </cell>
          <cell r="H108">
            <v>-0.42049999999999998</v>
          </cell>
          <cell r="I108">
            <v>343</v>
          </cell>
          <cell r="J108">
            <v>-128</v>
          </cell>
          <cell r="K108">
            <v>-0.27179999999999999</v>
          </cell>
          <cell r="L108">
            <v>6</v>
          </cell>
          <cell r="M108">
            <v>-3</v>
          </cell>
          <cell r="N108">
            <v>-0.33329999999999999</v>
          </cell>
        </row>
        <row r="109">
          <cell r="C109">
            <v>561</v>
          </cell>
          <cell r="D109">
            <v>-157</v>
          </cell>
          <cell r="E109">
            <v>-0.21870000000000001</v>
          </cell>
          <cell r="F109">
            <v>373</v>
          </cell>
          <cell r="G109">
            <v>-140</v>
          </cell>
          <cell r="H109">
            <v>-0.27289999999999998</v>
          </cell>
          <cell r="I109">
            <v>183</v>
          </cell>
          <cell r="J109">
            <v>-19</v>
          </cell>
          <cell r="K109">
            <v>-9.4100000000000003E-2</v>
          </cell>
          <cell r="L109">
            <v>5</v>
          </cell>
          <cell r="M109">
            <v>2</v>
          </cell>
          <cell r="N109">
            <v>0.66669999999999996</v>
          </cell>
        </row>
        <row r="110">
          <cell r="C110">
            <v>275</v>
          </cell>
          <cell r="D110">
            <v>7</v>
          </cell>
          <cell r="E110">
            <v>2.6100000000000002E-2</v>
          </cell>
          <cell r="F110">
            <v>152</v>
          </cell>
          <cell r="G110">
            <v>31</v>
          </cell>
          <cell r="H110">
            <v>0.25619999999999998</v>
          </cell>
          <cell r="I110">
            <v>121</v>
          </cell>
          <cell r="J110">
            <v>-23</v>
          </cell>
          <cell r="K110">
            <v>-0.15970000000000001</v>
          </cell>
          <cell r="L110">
            <v>2</v>
          </cell>
          <cell r="M110">
            <v>-1</v>
          </cell>
          <cell r="N110">
            <v>-0.33329999999999999</v>
          </cell>
        </row>
        <row r="111">
          <cell r="C111">
            <v>411</v>
          </cell>
          <cell r="D111">
            <v>18</v>
          </cell>
          <cell r="E111">
            <v>4.58E-2</v>
          </cell>
          <cell r="F111">
            <v>251</v>
          </cell>
          <cell r="G111">
            <v>47</v>
          </cell>
          <cell r="H111">
            <v>0.23039999999999999</v>
          </cell>
          <cell r="I111">
            <v>157</v>
          </cell>
          <cell r="J111">
            <v>-29</v>
          </cell>
          <cell r="K111">
            <v>-0.15590000000000001</v>
          </cell>
          <cell r="L111">
            <v>3</v>
          </cell>
          <cell r="M111">
            <v>0</v>
          </cell>
        </row>
        <row r="120">
          <cell r="C120">
            <v>375</v>
          </cell>
          <cell r="D120">
            <v>-0.222</v>
          </cell>
          <cell r="E120">
            <v>58</v>
          </cell>
          <cell r="F120">
            <v>-0.36959999999999998</v>
          </cell>
          <cell r="G120">
            <v>185</v>
          </cell>
          <cell r="H120">
            <v>-0.14349999999999999</v>
          </cell>
          <cell r="I120">
            <v>59</v>
          </cell>
          <cell r="J120">
            <v>-0.35870000000000002</v>
          </cell>
          <cell r="K120">
            <v>36</v>
          </cell>
          <cell r="L120">
            <v>-5.2600000000000001E-2</v>
          </cell>
          <cell r="M120">
            <v>36</v>
          </cell>
          <cell r="N120">
            <v>-0.18179999999999999</v>
          </cell>
          <cell r="O120">
            <v>0</v>
          </cell>
          <cell r="Q120">
            <v>1</v>
          </cell>
          <cell r="S120">
            <v>0</v>
          </cell>
        </row>
        <row r="121">
          <cell r="C121">
            <v>39</v>
          </cell>
          <cell r="D121">
            <v>2.63E-2</v>
          </cell>
          <cell r="E121">
            <v>6</v>
          </cell>
          <cell r="G121">
            <v>22</v>
          </cell>
          <cell r="H121">
            <v>-4.3499999999999997E-2</v>
          </cell>
          <cell r="I121">
            <v>9</v>
          </cell>
          <cell r="J121">
            <v>1.25</v>
          </cell>
          <cell r="K121">
            <v>2</v>
          </cell>
          <cell r="L121">
            <v>-0.6</v>
          </cell>
          <cell r="M121">
            <v>0</v>
          </cell>
          <cell r="O121">
            <v>0</v>
          </cell>
          <cell r="Q121">
            <v>0</v>
          </cell>
          <cell r="S121">
            <v>0</v>
          </cell>
        </row>
        <row r="122">
          <cell r="C122">
            <v>28</v>
          </cell>
          <cell r="D122">
            <v>-0.1515</v>
          </cell>
          <cell r="E122">
            <v>2</v>
          </cell>
          <cell r="F122">
            <v>-0.71430000000000005</v>
          </cell>
          <cell r="G122">
            <v>15</v>
          </cell>
          <cell r="H122">
            <v>-6.25E-2</v>
          </cell>
          <cell r="I122">
            <v>1</v>
          </cell>
          <cell r="K122">
            <v>3</v>
          </cell>
          <cell r="L122">
            <v>0.5</v>
          </cell>
          <cell r="M122">
            <v>7</v>
          </cell>
          <cell r="O122">
            <v>0</v>
          </cell>
          <cell r="Q122">
            <v>0</v>
          </cell>
          <cell r="S122">
            <v>0</v>
          </cell>
        </row>
        <row r="123">
          <cell r="C123">
            <v>38</v>
          </cell>
          <cell r="D123">
            <v>-0.22450000000000001</v>
          </cell>
          <cell r="E123">
            <v>4</v>
          </cell>
          <cell r="F123">
            <v>-0.63639999999999997</v>
          </cell>
          <cell r="G123">
            <v>16</v>
          </cell>
          <cell r="H123">
            <v>-0.2727</v>
          </cell>
          <cell r="I123">
            <v>11</v>
          </cell>
          <cell r="J123">
            <v>0.375</v>
          </cell>
          <cell r="K123">
            <v>3</v>
          </cell>
          <cell r="L123">
            <v>-0.25</v>
          </cell>
          <cell r="M123">
            <v>4</v>
          </cell>
          <cell r="O123">
            <v>0</v>
          </cell>
          <cell r="Q123">
            <v>0</v>
          </cell>
          <cell r="S123">
            <v>0</v>
          </cell>
        </row>
        <row r="124">
          <cell r="C124">
            <v>193</v>
          </cell>
          <cell r="D124">
            <v>-0.318</v>
          </cell>
          <cell r="E124">
            <v>34</v>
          </cell>
          <cell r="F124">
            <v>-0.54669999999999996</v>
          </cell>
          <cell r="G124">
            <v>98</v>
          </cell>
          <cell r="H124">
            <v>-0.1404</v>
          </cell>
          <cell r="I124">
            <v>30</v>
          </cell>
          <cell r="J124">
            <v>-0.375</v>
          </cell>
          <cell r="K124">
            <v>17</v>
          </cell>
          <cell r="L124">
            <v>-0.1905</v>
          </cell>
          <cell r="M124">
            <v>12</v>
          </cell>
          <cell r="N124">
            <v>-0.1429</v>
          </cell>
          <cell r="O124">
            <v>0</v>
          </cell>
          <cell r="Q124">
            <v>2</v>
          </cell>
          <cell r="R124">
            <v>-0.81820000000000004</v>
          </cell>
          <cell r="S124">
            <v>0</v>
          </cell>
        </row>
        <row r="125">
          <cell r="C125">
            <v>252</v>
          </cell>
          <cell r="D125">
            <v>-0.215</v>
          </cell>
          <cell r="E125">
            <v>28</v>
          </cell>
          <cell r="F125">
            <v>-0.5333</v>
          </cell>
          <cell r="G125">
            <v>130</v>
          </cell>
          <cell r="H125">
            <v>-0.1613</v>
          </cell>
          <cell r="I125">
            <v>37</v>
          </cell>
          <cell r="J125">
            <v>-0.3019</v>
          </cell>
          <cell r="K125">
            <v>28</v>
          </cell>
          <cell r="L125">
            <v>-9.6799999999999997E-2</v>
          </cell>
          <cell r="M125">
            <v>26</v>
          </cell>
          <cell r="N125">
            <v>0.23810000000000001</v>
          </cell>
          <cell r="O125">
            <v>0</v>
          </cell>
          <cell r="Q125">
            <v>3</v>
          </cell>
          <cell r="R125">
            <v>2</v>
          </cell>
          <cell r="S125">
            <v>0</v>
          </cell>
        </row>
        <row r="126">
          <cell r="C126">
            <v>1595</v>
          </cell>
          <cell r="D126">
            <v>-0.25330000000000003</v>
          </cell>
          <cell r="E126">
            <v>261</v>
          </cell>
          <cell r="F126">
            <v>-0.30030000000000001</v>
          </cell>
          <cell r="G126">
            <v>838</v>
          </cell>
          <cell r="H126">
            <v>-0.30859999999999999</v>
          </cell>
          <cell r="I126">
            <v>284</v>
          </cell>
          <cell r="J126">
            <v>-6.5799999999999997E-2</v>
          </cell>
          <cell r="K126">
            <v>96</v>
          </cell>
          <cell r="L126">
            <v>-0.1351</v>
          </cell>
          <cell r="M126">
            <v>92</v>
          </cell>
          <cell r="N126">
            <v>-0.17119999999999999</v>
          </cell>
          <cell r="O126">
            <v>0</v>
          </cell>
          <cell r="Q126">
            <v>24</v>
          </cell>
          <cell r="R126">
            <v>-0.04</v>
          </cell>
          <cell r="S126">
            <v>0</v>
          </cell>
        </row>
        <row r="127">
          <cell r="C127">
            <v>437</v>
          </cell>
          <cell r="D127">
            <v>-4.7899999999999998E-2</v>
          </cell>
          <cell r="E127">
            <v>54</v>
          </cell>
          <cell r="F127">
            <v>-0.129</v>
          </cell>
          <cell r="G127">
            <v>201</v>
          </cell>
          <cell r="H127">
            <v>1.01E-2</v>
          </cell>
          <cell r="I127">
            <v>97</v>
          </cell>
          <cell r="J127">
            <v>0.1023</v>
          </cell>
          <cell r="K127">
            <v>37</v>
          </cell>
          <cell r="L127">
            <v>-7.4999999999999997E-2</v>
          </cell>
          <cell r="M127">
            <v>45</v>
          </cell>
          <cell r="N127">
            <v>-0.2742</v>
          </cell>
          <cell r="O127">
            <v>0</v>
          </cell>
          <cell r="Q127">
            <v>3</v>
          </cell>
          <cell r="R127">
            <v>-0.625</v>
          </cell>
          <cell r="S127">
            <v>0</v>
          </cell>
        </row>
        <row r="128">
          <cell r="C128">
            <v>211</v>
          </cell>
          <cell r="D128">
            <v>-0.3528</v>
          </cell>
          <cell r="E128">
            <v>31</v>
          </cell>
          <cell r="F128">
            <v>-0.26190000000000002</v>
          </cell>
          <cell r="G128">
            <v>124</v>
          </cell>
          <cell r="H128">
            <v>-0.3831</v>
          </cell>
          <cell r="I128">
            <v>26</v>
          </cell>
          <cell r="J128">
            <v>-0.29730000000000001</v>
          </cell>
          <cell r="K128">
            <v>12</v>
          </cell>
          <cell r="L128">
            <v>-0.36840000000000001</v>
          </cell>
          <cell r="M128">
            <v>18</v>
          </cell>
          <cell r="N128">
            <v>-0.30769999999999997</v>
          </cell>
          <cell r="O128">
            <v>0</v>
          </cell>
          <cell r="Q128">
            <v>0</v>
          </cell>
          <cell r="R128">
            <v>-1</v>
          </cell>
          <cell r="S128">
            <v>0</v>
          </cell>
        </row>
        <row r="129">
          <cell r="C129">
            <v>755</v>
          </cell>
          <cell r="D129">
            <v>-0.27189999999999998</v>
          </cell>
          <cell r="E129">
            <v>87</v>
          </cell>
          <cell r="F129">
            <v>-0.43869999999999998</v>
          </cell>
          <cell r="G129">
            <v>441</v>
          </cell>
          <cell r="H129">
            <v>-0.26129999999999998</v>
          </cell>
          <cell r="I129">
            <v>105</v>
          </cell>
          <cell r="J129">
            <v>-0.21049999999999999</v>
          </cell>
          <cell r="K129">
            <v>67</v>
          </cell>
          <cell r="L129">
            <v>-0.11840000000000001</v>
          </cell>
          <cell r="M129">
            <v>54</v>
          </cell>
          <cell r="N129">
            <v>-0.26029999999999998</v>
          </cell>
          <cell r="O129">
            <v>0</v>
          </cell>
          <cell r="Q129">
            <v>1</v>
          </cell>
          <cell r="R129">
            <v>-0.66669999999999996</v>
          </cell>
          <cell r="S129">
            <v>0</v>
          </cell>
        </row>
        <row r="130">
          <cell r="C130">
            <v>808</v>
          </cell>
          <cell r="D130">
            <v>-0.36480000000000001</v>
          </cell>
          <cell r="E130">
            <v>159</v>
          </cell>
          <cell r="F130">
            <v>-0.3861</v>
          </cell>
          <cell r="G130">
            <v>371</v>
          </cell>
          <cell r="H130">
            <v>-0.23980000000000001</v>
          </cell>
          <cell r="I130">
            <v>163</v>
          </cell>
          <cell r="J130">
            <v>-0.58630000000000004</v>
          </cell>
          <cell r="K130">
            <v>69</v>
          </cell>
          <cell r="L130">
            <v>-0.17860000000000001</v>
          </cell>
          <cell r="M130">
            <v>37</v>
          </cell>
          <cell r="N130">
            <v>8.8200000000000001E-2</v>
          </cell>
          <cell r="O130">
            <v>0</v>
          </cell>
          <cell r="P130">
            <v>-1</v>
          </cell>
          <cell r="Q130">
            <v>9</v>
          </cell>
          <cell r="R130">
            <v>-0.1</v>
          </cell>
          <cell r="S130">
            <v>0</v>
          </cell>
        </row>
        <row r="131">
          <cell r="C131">
            <v>561</v>
          </cell>
          <cell r="D131">
            <v>-0.21870000000000001</v>
          </cell>
          <cell r="E131">
            <v>109</v>
          </cell>
          <cell r="F131">
            <v>0.13539999999999999</v>
          </cell>
          <cell r="G131">
            <v>204</v>
          </cell>
          <cell r="H131">
            <v>-0.1356</v>
          </cell>
          <cell r="I131">
            <v>159</v>
          </cell>
          <cell r="J131">
            <v>-0.45169999999999999</v>
          </cell>
          <cell r="K131">
            <v>50</v>
          </cell>
          <cell r="L131">
            <v>0.1905</v>
          </cell>
          <cell r="M131">
            <v>21</v>
          </cell>
          <cell r="N131">
            <v>0.4</v>
          </cell>
          <cell r="O131">
            <v>0</v>
          </cell>
          <cell r="Q131">
            <v>18</v>
          </cell>
          <cell r="R131">
            <v>-0.53849999999999998</v>
          </cell>
          <cell r="S131">
            <v>0</v>
          </cell>
        </row>
        <row r="132">
          <cell r="C132">
            <v>275</v>
          </cell>
          <cell r="D132">
            <v>2.6100000000000002E-2</v>
          </cell>
          <cell r="E132">
            <v>36</v>
          </cell>
          <cell r="F132">
            <v>-0.38979999999999998</v>
          </cell>
          <cell r="G132">
            <v>168</v>
          </cell>
          <cell r="H132">
            <v>0.30230000000000001</v>
          </cell>
          <cell r="I132">
            <v>32</v>
          </cell>
          <cell r="J132">
            <v>0.10340000000000001</v>
          </cell>
          <cell r="K132">
            <v>15</v>
          </cell>
          <cell r="L132">
            <v>-0.16669999999999999</v>
          </cell>
          <cell r="M132">
            <v>24</v>
          </cell>
          <cell r="N132">
            <v>-0.2727</v>
          </cell>
          <cell r="O132">
            <v>0</v>
          </cell>
          <cell r="Q132">
            <v>0</v>
          </cell>
          <cell r="S132">
            <v>0</v>
          </cell>
        </row>
        <row r="133">
          <cell r="C133">
            <v>411</v>
          </cell>
          <cell r="D133">
            <v>4.58E-2</v>
          </cell>
          <cell r="E133">
            <v>57</v>
          </cell>
          <cell r="F133">
            <v>0.35709999999999997</v>
          </cell>
          <cell r="G133">
            <v>127</v>
          </cell>
          <cell r="H133">
            <v>-0.25729999999999997</v>
          </cell>
          <cell r="I133">
            <v>171</v>
          </cell>
          <cell r="J133">
            <v>0.59809999999999997</v>
          </cell>
          <cell r="K133">
            <v>28</v>
          </cell>
          <cell r="L133">
            <v>-3.4500000000000003E-2</v>
          </cell>
          <cell r="M133">
            <v>24</v>
          </cell>
          <cell r="N133">
            <v>-0.35139999999999999</v>
          </cell>
          <cell r="O133">
            <v>0</v>
          </cell>
          <cell r="Q133">
            <v>4</v>
          </cell>
          <cell r="R133">
            <v>-0.42859999999999998</v>
          </cell>
          <cell r="S133">
            <v>0</v>
          </cell>
        </row>
        <row r="142">
          <cell r="C142">
            <v>375</v>
          </cell>
          <cell r="D142">
            <v>-107</v>
          </cell>
          <cell r="E142">
            <v>58</v>
          </cell>
          <cell r="F142">
            <v>-34</v>
          </cell>
          <cell r="G142">
            <v>185</v>
          </cell>
          <cell r="H142">
            <v>-31</v>
          </cell>
          <cell r="I142">
            <v>59</v>
          </cell>
          <cell r="J142">
            <v>-33</v>
          </cell>
          <cell r="K142">
            <v>36</v>
          </cell>
          <cell r="L142">
            <v>-2</v>
          </cell>
          <cell r="M142">
            <v>36</v>
          </cell>
          <cell r="N142">
            <v>-8</v>
          </cell>
          <cell r="O142">
            <v>0</v>
          </cell>
          <cell r="P142">
            <v>0</v>
          </cell>
          <cell r="Q142">
            <v>1</v>
          </cell>
          <cell r="R142">
            <v>1</v>
          </cell>
          <cell r="S142">
            <v>0</v>
          </cell>
          <cell r="T142">
            <v>0</v>
          </cell>
        </row>
        <row r="143">
          <cell r="C143">
            <v>39</v>
          </cell>
          <cell r="D143">
            <v>1</v>
          </cell>
          <cell r="E143">
            <v>6</v>
          </cell>
          <cell r="F143">
            <v>0</v>
          </cell>
          <cell r="G143">
            <v>22</v>
          </cell>
          <cell r="H143">
            <v>-1</v>
          </cell>
          <cell r="I143">
            <v>9</v>
          </cell>
          <cell r="J143">
            <v>5</v>
          </cell>
          <cell r="K143">
            <v>2</v>
          </cell>
          <cell r="L143">
            <v>-3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</row>
        <row r="144">
          <cell r="C144">
            <v>28</v>
          </cell>
          <cell r="D144">
            <v>-5</v>
          </cell>
          <cell r="E144">
            <v>2</v>
          </cell>
          <cell r="F144">
            <v>-5</v>
          </cell>
          <cell r="G144">
            <v>15</v>
          </cell>
          <cell r="H144">
            <v>-1</v>
          </cell>
          <cell r="I144">
            <v>1</v>
          </cell>
          <cell r="J144">
            <v>0</v>
          </cell>
          <cell r="K144">
            <v>3</v>
          </cell>
          <cell r="L144">
            <v>1</v>
          </cell>
          <cell r="M144">
            <v>7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</row>
        <row r="145">
          <cell r="C145">
            <v>38</v>
          </cell>
          <cell r="D145">
            <v>-11</v>
          </cell>
          <cell r="E145">
            <v>4</v>
          </cell>
          <cell r="F145">
            <v>-7</v>
          </cell>
          <cell r="G145">
            <v>16</v>
          </cell>
          <cell r="H145">
            <v>-6</v>
          </cell>
          <cell r="I145">
            <v>11</v>
          </cell>
          <cell r="J145">
            <v>3</v>
          </cell>
          <cell r="K145">
            <v>3</v>
          </cell>
          <cell r="L145">
            <v>-1</v>
          </cell>
          <cell r="M145">
            <v>4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</row>
        <row r="146">
          <cell r="C146">
            <v>193</v>
          </cell>
          <cell r="D146">
            <v>-90</v>
          </cell>
          <cell r="E146">
            <v>34</v>
          </cell>
          <cell r="F146">
            <v>-41</v>
          </cell>
          <cell r="G146">
            <v>98</v>
          </cell>
          <cell r="H146">
            <v>-16</v>
          </cell>
          <cell r="I146">
            <v>30</v>
          </cell>
          <cell r="J146">
            <v>-18</v>
          </cell>
          <cell r="K146">
            <v>17</v>
          </cell>
          <cell r="L146">
            <v>-4</v>
          </cell>
          <cell r="M146">
            <v>12</v>
          </cell>
          <cell r="N146">
            <v>-2</v>
          </cell>
          <cell r="O146">
            <v>0</v>
          </cell>
          <cell r="P146">
            <v>0</v>
          </cell>
          <cell r="Q146">
            <v>2</v>
          </cell>
          <cell r="R146">
            <v>-9</v>
          </cell>
          <cell r="S146">
            <v>0</v>
          </cell>
          <cell r="T146">
            <v>0</v>
          </cell>
        </row>
        <row r="147">
          <cell r="C147">
            <v>252</v>
          </cell>
          <cell r="D147">
            <v>-69</v>
          </cell>
          <cell r="E147">
            <v>28</v>
          </cell>
          <cell r="F147">
            <v>-32</v>
          </cell>
          <cell r="G147">
            <v>130</v>
          </cell>
          <cell r="H147">
            <v>-25</v>
          </cell>
          <cell r="I147">
            <v>37</v>
          </cell>
          <cell r="J147">
            <v>-16</v>
          </cell>
          <cell r="K147">
            <v>28</v>
          </cell>
          <cell r="L147">
            <v>-3</v>
          </cell>
          <cell r="M147">
            <v>26</v>
          </cell>
          <cell r="N147">
            <v>5</v>
          </cell>
          <cell r="O147">
            <v>0</v>
          </cell>
          <cell r="P147">
            <v>0</v>
          </cell>
          <cell r="Q147">
            <v>3</v>
          </cell>
          <cell r="R147">
            <v>2</v>
          </cell>
          <cell r="S147">
            <v>0</v>
          </cell>
          <cell r="T147">
            <v>0</v>
          </cell>
        </row>
        <row r="148">
          <cell r="C148">
            <v>1595</v>
          </cell>
          <cell r="D148">
            <v>-541</v>
          </cell>
          <cell r="E148">
            <v>261</v>
          </cell>
          <cell r="F148">
            <v>-112</v>
          </cell>
          <cell r="G148">
            <v>838</v>
          </cell>
          <cell r="H148">
            <v>-374</v>
          </cell>
          <cell r="I148">
            <v>284</v>
          </cell>
          <cell r="J148">
            <v>-20</v>
          </cell>
          <cell r="K148">
            <v>96</v>
          </cell>
          <cell r="L148">
            <v>-15</v>
          </cell>
          <cell r="M148">
            <v>92</v>
          </cell>
          <cell r="N148">
            <v>-19</v>
          </cell>
          <cell r="O148">
            <v>0</v>
          </cell>
          <cell r="P148">
            <v>0</v>
          </cell>
          <cell r="Q148">
            <v>24</v>
          </cell>
          <cell r="R148">
            <v>-1</v>
          </cell>
          <cell r="S148">
            <v>0</v>
          </cell>
          <cell r="T148">
            <v>0</v>
          </cell>
        </row>
        <row r="149">
          <cell r="C149">
            <v>437</v>
          </cell>
          <cell r="D149">
            <v>-22</v>
          </cell>
          <cell r="E149">
            <v>54</v>
          </cell>
          <cell r="F149">
            <v>-8</v>
          </cell>
          <cell r="G149">
            <v>201</v>
          </cell>
          <cell r="H149">
            <v>2</v>
          </cell>
          <cell r="I149">
            <v>97</v>
          </cell>
          <cell r="J149">
            <v>9</v>
          </cell>
          <cell r="K149">
            <v>37</v>
          </cell>
          <cell r="L149">
            <v>-3</v>
          </cell>
          <cell r="M149">
            <v>45</v>
          </cell>
          <cell r="N149">
            <v>-17</v>
          </cell>
          <cell r="O149">
            <v>0</v>
          </cell>
          <cell r="P149">
            <v>0</v>
          </cell>
          <cell r="Q149">
            <v>3</v>
          </cell>
          <cell r="R149">
            <v>-5</v>
          </cell>
          <cell r="S149">
            <v>0</v>
          </cell>
          <cell r="T149">
            <v>0</v>
          </cell>
        </row>
        <row r="150">
          <cell r="C150">
            <v>211</v>
          </cell>
          <cell r="D150">
            <v>-115</v>
          </cell>
          <cell r="E150">
            <v>31</v>
          </cell>
          <cell r="F150">
            <v>-11</v>
          </cell>
          <cell r="G150">
            <v>124</v>
          </cell>
          <cell r="H150">
            <v>-77</v>
          </cell>
          <cell r="I150">
            <v>26</v>
          </cell>
          <cell r="J150">
            <v>-11</v>
          </cell>
          <cell r="K150">
            <v>12</v>
          </cell>
          <cell r="L150">
            <v>-7</v>
          </cell>
          <cell r="M150">
            <v>18</v>
          </cell>
          <cell r="N150">
            <v>-8</v>
          </cell>
          <cell r="O150">
            <v>0</v>
          </cell>
          <cell r="P150">
            <v>0</v>
          </cell>
          <cell r="Q150">
            <v>0</v>
          </cell>
          <cell r="R150">
            <v>-1</v>
          </cell>
          <cell r="S150">
            <v>0</v>
          </cell>
          <cell r="T150">
            <v>0</v>
          </cell>
        </row>
        <row r="151">
          <cell r="C151">
            <v>755</v>
          </cell>
          <cell r="D151">
            <v>-282</v>
          </cell>
          <cell r="E151">
            <v>87</v>
          </cell>
          <cell r="F151">
            <v>-68</v>
          </cell>
          <cell r="G151">
            <v>441</v>
          </cell>
          <cell r="H151">
            <v>-156</v>
          </cell>
          <cell r="I151">
            <v>105</v>
          </cell>
          <cell r="J151">
            <v>-28</v>
          </cell>
          <cell r="K151">
            <v>67</v>
          </cell>
          <cell r="L151">
            <v>-9</v>
          </cell>
          <cell r="M151">
            <v>54</v>
          </cell>
          <cell r="N151">
            <v>-19</v>
          </cell>
          <cell r="O151">
            <v>0</v>
          </cell>
          <cell r="P151">
            <v>0</v>
          </cell>
          <cell r="Q151">
            <v>1</v>
          </cell>
          <cell r="R151">
            <v>-2</v>
          </cell>
          <cell r="S151">
            <v>0</v>
          </cell>
          <cell r="T151">
            <v>0</v>
          </cell>
        </row>
        <row r="152">
          <cell r="C152">
            <v>808</v>
          </cell>
          <cell r="D152">
            <v>-464</v>
          </cell>
          <cell r="E152">
            <v>159</v>
          </cell>
          <cell r="F152">
            <v>-100</v>
          </cell>
          <cell r="G152">
            <v>371</v>
          </cell>
          <cell r="H152">
            <v>-117</v>
          </cell>
          <cell r="I152">
            <v>163</v>
          </cell>
          <cell r="J152">
            <v>-231</v>
          </cell>
          <cell r="K152">
            <v>69</v>
          </cell>
          <cell r="L152">
            <v>-15</v>
          </cell>
          <cell r="M152">
            <v>37</v>
          </cell>
          <cell r="N152">
            <v>3</v>
          </cell>
          <cell r="O152">
            <v>0</v>
          </cell>
          <cell r="P152">
            <v>-3</v>
          </cell>
          <cell r="Q152">
            <v>9</v>
          </cell>
          <cell r="R152">
            <v>-1</v>
          </cell>
          <cell r="S152">
            <v>0</v>
          </cell>
          <cell r="T152">
            <v>0</v>
          </cell>
        </row>
        <row r="153">
          <cell r="C153">
            <v>561</v>
          </cell>
          <cell r="D153">
            <v>-157</v>
          </cell>
          <cell r="E153">
            <v>109</v>
          </cell>
          <cell r="F153">
            <v>13</v>
          </cell>
          <cell r="G153">
            <v>204</v>
          </cell>
          <cell r="H153">
            <v>-32</v>
          </cell>
          <cell r="I153">
            <v>159</v>
          </cell>
          <cell r="J153">
            <v>-131</v>
          </cell>
          <cell r="K153">
            <v>50</v>
          </cell>
          <cell r="L153">
            <v>8</v>
          </cell>
          <cell r="M153">
            <v>21</v>
          </cell>
          <cell r="N153">
            <v>6</v>
          </cell>
          <cell r="O153">
            <v>0</v>
          </cell>
          <cell r="P153">
            <v>0</v>
          </cell>
          <cell r="Q153">
            <v>18</v>
          </cell>
          <cell r="R153">
            <v>-21</v>
          </cell>
          <cell r="S153">
            <v>0</v>
          </cell>
          <cell r="T153">
            <v>0</v>
          </cell>
        </row>
        <row r="154">
          <cell r="C154">
            <v>275</v>
          </cell>
          <cell r="D154">
            <v>7</v>
          </cell>
          <cell r="E154">
            <v>36</v>
          </cell>
          <cell r="F154">
            <v>-23</v>
          </cell>
          <cell r="G154">
            <v>168</v>
          </cell>
          <cell r="H154">
            <v>39</v>
          </cell>
          <cell r="I154">
            <v>32</v>
          </cell>
          <cell r="J154">
            <v>3</v>
          </cell>
          <cell r="K154">
            <v>15</v>
          </cell>
          <cell r="L154">
            <v>-3</v>
          </cell>
          <cell r="M154">
            <v>24</v>
          </cell>
          <cell r="N154">
            <v>-9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</row>
        <row r="155">
          <cell r="C155">
            <v>411</v>
          </cell>
          <cell r="D155">
            <v>18</v>
          </cell>
          <cell r="E155">
            <v>57</v>
          </cell>
          <cell r="F155">
            <v>15</v>
          </cell>
          <cell r="G155">
            <v>127</v>
          </cell>
          <cell r="H155">
            <v>-44</v>
          </cell>
          <cell r="I155">
            <v>171</v>
          </cell>
          <cell r="J155">
            <v>64</v>
          </cell>
          <cell r="K155">
            <v>28</v>
          </cell>
          <cell r="L155">
            <v>-1</v>
          </cell>
          <cell r="M155">
            <v>24</v>
          </cell>
          <cell r="N155">
            <v>-13</v>
          </cell>
          <cell r="O155">
            <v>0</v>
          </cell>
          <cell r="P155">
            <v>0</v>
          </cell>
          <cell r="Q155">
            <v>4</v>
          </cell>
          <cell r="R155">
            <v>-3</v>
          </cell>
          <cell r="S155">
            <v>0</v>
          </cell>
          <cell r="T155">
            <v>0</v>
          </cell>
        </row>
      </sheetData>
      <sheetData sheetId="12"/>
      <sheetData sheetId="13">
        <row r="4">
          <cell r="C4">
            <v>9617</v>
          </cell>
          <cell r="D4">
            <v>11636</v>
          </cell>
          <cell r="E4">
            <v>13485</v>
          </cell>
          <cell r="F4">
            <v>10662</v>
          </cell>
          <cell r="G4">
            <v>6469</v>
          </cell>
        </row>
        <row r="5">
          <cell r="C5">
            <v>29680</v>
          </cell>
          <cell r="D5">
            <v>51309</v>
          </cell>
          <cell r="E5">
            <v>57820</v>
          </cell>
          <cell r="F5">
            <v>57181</v>
          </cell>
          <cell r="G5">
            <v>36045</v>
          </cell>
        </row>
        <row r="6">
          <cell r="C6">
            <v>15623</v>
          </cell>
          <cell r="D6">
            <v>18832</v>
          </cell>
          <cell r="E6">
            <v>21645</v>
          </cell>
          <cell r="F6">
            <v>19854</v>
          </cell>
          <cell r="G6">
            <v>12949</v>
          </cell>
        </row>
        <row r="13">
          <cell r="C13">
            <v>2844</v>
          </cell>
          <cell r="D13">
            <v>3713</v>
          </cell>
          <cell r="E13">
            <v>4309</v>
          </cell>
          <cell r="F13">
            <v>4344</v>
          </cell>
          <cell r="G13">
            <v>2707</v>
          </cell>
        </row>
        <row r="14">
          <cell r="C14">
            <v>5940</v>
          </cell>
          <cell r="D14">
            <v>11674</v>
          </cell>
          <cell r="E14">
            <v>12828</v>
          </cell>
          <cell r="F14">
            <v>12657</v>
          </cell>
          <cell r="G14">
            <v>9369</v>
          </cell>
        </row>
        <row r="15">
          <cell r="C15">
            <v>1907</v>
          </cell>
          <cell r="D15">
            <v>2109</v>
          </cell>
          <cell r="E15">
            <v>2763</v>
          </cell>
          <cell r="F15">
            <v>2304</v>
          </cell>
          <cell r="G15">
            <v>1533</v>
          </cell>
        </row>
        <row r="22">
          <cell r="C22">
            <v>66</v>
          </cell>
          <cell r="D22">
            <v>143</v>
          </cell>
          <cell r="E22">
            <v>154</v>
          </cell>
          <cell r="F22">
            <v>128</v>
          </cell>
          <cell r="G22">
            <v>90</v>
          </cell>
        </row>
        <row r="23">
          <cell r="C23">
            <v>746</v>
          </cell>
          <cell r="D23">
            <v>1716</v>
          </cell>
          <cell r="E23">
            <v>1768</v>
          </cell>
          <cell r="F23">
            <v>1726</v>
          </cell>
          <cell r="G23">
            <v>1386</v>
          </cell>
        </row>
        <row r="24">
          <cell r="C24">
            <v>178</v>
          </cell>
          <cell r="D24">
            <v>240</v>
          </cell>
          <cell r="E24">
            <v>269</v>
          </cell>
          <cell r="F24">
            <v>226</v>
          </cell>
          <cell r="G24">
            <v>138</v>
          </cell>
        </row>
        <row r="31">
          <cell r="C31">
            <v>442</v>
          </cell>
          <cell r="D31">
            <v>673</v>
          </cell>
          <cell r="E31">
            <v>682</v>
          </cell>
          <cell r="F31">
            <v>611</v>
          </cell>
          <cell r="G31">
            <v>436</v>
          </cell>
        </row>
        <row r="32">
          <cell r="C32">
            <v>2106</v>
          </cell>
          <cell r="D32">
            <v>4145</v>
          </cell>
          <cell r="E32">
            <v>4873</v>
          </cell>
          <cell r="F32">
            <v>4729</v>
          </cell>
          <cell r="G32">
            <v>3221</v>
          </cell>
        </row>
        <row r="33">
          <cell r="C33">
            <v>1107</v>
          </cell>
          <cell r="D33">
            <v>1137</v>
          </cell>
          <cell r="E33">
            <v>1699</v>
          </cell>
          <cell r="F33">
            <v>1118</v>
          </cell>
          <cell r="G33">
            <v>767</v>
          </cell>
        </row>
        <row r="40">
          <cell r="C40">
            <v>2018</v>
          </cell>
          <cell r="D40">
            <v>2451</v>
          </cell>
          <cell r="E40">
            <v>2901</v>
          </cell>
          <cell r="F40">
            <v>3067</v>
          </cell>
          <cell r="G40">
            <v>1880</v>
          </cell>
        </row>
        <row r="41">
          <cell r="C41">
            <v>2214</v>
          </cell>
          <cell r="D41">
            <v>3945</v>
          </cell>
          <cell r="E41">
            <v>4158</v>
          </cell>
          <cell r="F41">
            <v>4095</v>
          </cell>
          <cell r="G41">
            <v>3175</v>
          </cell>
        </row>
        <row r="42">
          <cell r="C42">
            <v>340</v>
          </cell>
          <cell r="D42">
            <v>383</v>
          </cell>
          <cell r="E42">
            <v>382</v>
          </cell>
          <cell r="F42">
            <v>514</v>
          </cell>
          <cell r="G42">
            <v>396</v>
          </cell>
        </row>
        <row r="49">
          <cell r="C49">
            <v>318</v>
          </cell>
          <cell r="D49">
            <v>446</v>
          </cell>
          <cell r="E49">
            <v>572</v>
          </cell>
          <cell r="F49">
            <v>538</v>
          </cell>
          <cell r="G49">
            <v>301</v>
          </cell>
        </row>
        <row r="50">
          <cell r="C50">
            <v>874</v>
          </cell>
          <cell r="D50">
            <v>1868</v>
          </cell>
          <cell r="E50">
            <v>2029</v>
          </cell>
          <cell r="F50">
            <v>2107</v>
          </cell>
          <cell r="G50">
            <v>1587</v>
          </cell>
        </row>
        <row r="51">
          <cell r="C51">
            <v>282</v>
          </cell>
          <cell r="D51">
            <v>349</v>
          </cell>
          <cell r="E51">
            <v>413</v>
          </cell>
          <cell r="F51">
            <v>446</v>
          </cell>
          <cell r="G51">
            <v>232</v>
          </cell>
        </row>
      </sheetData>
      <sheetData sheetId="14">
        <row r="4">
          <cell r="C4">
            <v>26692</v>
          </cell>
          <cell r="D4">
            <v>37663</v>
          </cell>
          <cell r="E4">
            <v>43937</v>
          </cell>
          <cell r="F4">
            <v>41343</v>
          </cell>
          <cell r="G4">
            <v>26387</v>
          </cell>
        </row>
        <row r="5">
          <cell r="C5">
            <v>28228</v>
          </cell>
          <cell r="D5">
            <v>44114</v>
          </cell>
          <cell r="E5">
            <v>49013</v>
          </cell>
          <cell r="F5">
            <v>46354</v>
          </cell>
          <cell r="G5">
            <v>29076</v>
          </cell>
        </row>
        <row r="6">
          <cell r="C6">
            <v>44960</v>
          </cell>
          <cell r="D6">
            <v>67976</v>
          </cell>
          <cell r="E6">
            <v>77121</v>
          </cell>
          <cell r="F6">
            <v>72618</v>
          </cell>
          <cell r="G6">
            <v>45841</v>
          </cell>
        </row>
        <row r="7">
          <cell r="C7">
            <v>9960</v>
          </cell>
          <cell r="D7">
            <v>13801</v>
          </cell>
          <cell r="E7">
            <v>15829</v>
          </cell>
          <cell r="F7">
            <v>15079</v>
          </cell>
          <cell r="G7">
            <v>9622</v>
          </cell>
        </row>
        <row r="8">
          <cell r="C8">
            <v>31406</v>
          </cell>
          <cell r="D8">
            <v>50744</v>
          </cell>
          <cell r="E8">
            <v>58266</v>
          </cell>
          <cell r="F8">
            <v>55211</v>
          </cell>
          <cell r="G8">
            <v>34115</v>
          </cell>
        </row>
        <row r="9">
          <cell r="C9">
            <v>22988</v>
          </cell>
          <cell r="D9">
            <v>30288</v>
          </cell>
          <cell r="E9">
            <v>33908</v>
          </cell>
          <cell r="F9">
            <v>31502</v>
          </cell>
          <cell r="G9">
            <v>20687</v>
          </cell>
        </row>
        <row r="10">
          <cell r="C10">
            <v>526</v>
          </cell>
          <cell r="D10">
            <v>745</v>
          </cell>
          <cell r="E10">
            <v>776</v>
          </cell>
          <cell r="F10">
            <v>984</v>
          </cell>
          <cell r="G10">
            <v>661</v>
          </cell>
        </row>
        <row r="17">
          <cell r="C17">
            <v>4939</v>
          </cell>
          <cell r="D17">
            <v>7603</v>
          </cell>
          <cell r="E17">
            <v>9030</v>
          </cell>
          <cell r="F17">
            <v>8823</v>
          </cell>
          <cell r="G17">
            <v>6421</v>
          </cell>
        </row>
        <row r="18">
          <cell r="C18">
            <v>5752</v>
          </cell>
          <cell r="D18">
            <v>9893</v>
          </cell>
          <cell r="E18">
            <v>10870</v>
          </cell>
          <cell r="F18">
            <v>10482</v>
          </cell>
          <cell r="G18">
            <v>7188</v>
          </cell>
        </row>
        <row r="19">
          <cell r="C19">
            <v>8628</v>
          </cell>
          <cell r="D19">
            <v>14518</v>
          </cell>
          <cell r="E19">
            <v>16361</v>
          </cell>
          <cell r="F19">
            <v>15611</v>
          </cell>
          <cell r="G19">
            <v>11073</v>
          </cell>
        </row>
        <row r="20">
          <cell r="C20">
            <v>2063</v>
          </cell>
          <cell r="D20">
            <v>2978</v>
          </cell>
          <cell r="E20">
            <v>3539</v>
          </cell>
          <cell r="F20">
            <v>3694</v>
          </cell>
          <cell r="G20">
            <v>2536</v>
          </cell>
        </row>
        <row r="21">
          <cell r="C21">
            <v>5943</v>
          </cell>
          <cell r="D21">
            <v>10432</v>
          </cell>
          <cell r="E21">
            <v>11949</v>
          </cell>
          <cell r="F21">
            <v>11458</v>
          </cell>
          <cell r="G21">
            <v>7991</v>
          </cell>
        </row>
        <row r="22">
          <cell r="C22">
            <v>4686</v>
          </cell>
          <cell r="D22">
            <v>6924</v>
          </cell>
          <cell r="E22">
            <v>7779</v>
          </cell>
          <cell r="F22">
            <v>7667</v>
          </cell>
          <cell r="G22">
            <v>5485</v>
          </cell>
        </row>
        <row r="23">
          <cell r="C23">
            <v>62</v>
          </cell>
          <cell r="D23">
            <v>140</v>
          </cell>
          <cell r="E23">
            <v>172</v>
          </cell>
          <cell r="F23">
            <v>180</v>
          </cell>
          <cell r="G23">
            <v>133</v>
          </cell>
        </row>
        <row r="30">
          <cell r="C30">
            <v>396</v>
          </cell>
          <cell r="D30">
            <v>837</v>
          </cell>
          <cell r="E30">
            <v>883</v>
          </cell>
          <cell r="F30">
            <v>841</v>
          </cell>
          <cell r="G30">
            <v>686</v>
          </cell>
        </row>
        <row r="31">
          <cell r="C31">
            <v>594</v>
          </cell>
          <cell r="D31">
            <v>1262</v>
          </cell>
          <cell r="E31">
            <v>1308</v>
          </cell>
          <cell r="F31">
            <v>1239</v>
          </cell>
          <cell r="G31">
            <v>928</v>
          </cell>
        </row>
        <row r="32">
          <cell r="C32">
            <v>776</v>
          </cell>
          <cell r="D32">
            <v>1837</v>
          </cell>
          <cell r="E32">
            <v>1906</v>
          </cell>
          <cell r="F32">
            <v>1812</v>
          </cell>
          <cell r="G32">
            <v>1368</v>
          </cell>
        </row>
        <row r="33">
          <cell r="C33">
            <v>214</v>
          </cell>
          <cell r="D33">
            <v>262</v>
          </cell>
          <cell r="E33">
            <v>285</v>
          </cell>
          <cell r="F33">
            <v>268</v>
          </cell>
          <cell r="G33">
            <v>246</v>
          </cell>
        </row>
        <row r="34">
          <cell r="C34">
            <v>633</v>
          </cell>
          <cell r="D34">
            <v>1427</v>
          </cell>
          <cell r="E34">
            <v>1486</v>
          </cell>
          <cell r="F34">
            <v>1355</v>
          </cell>
          <cell r="G34">
            <v>1070</v>
          </cell>
        </row>
        <row r="35">
          <cell r="C35">
            <v>356</v>
          </cell>
          <cell r="D35">
            <v>658</v>
          </cell>
          <cell r="E35">
            <v>689</v>
          </cell>
          <cell r="F35">
            <v>703</v>
          </cell>
          <cell r="G35">
            <v>526</v>
          </cell>
        </row>
        <row r="36">
          <cell r="C36">
            <v>1</v>
          </cell>
          <cell r="D36">
            <v>14</v>
          </cell>
          <cell r="E36">
            <v>16</v>
          </cell>
          <cell r="F36">
            <v>22</v>
          </cell>
          <cell r="G36">
            <v>18</v>
          </cell>
        </row>
        <row r="43">
          <cell r="C43">
            <v>1815</v>
          </cell>
          <cell r="D43">
            <v>2746</v>
          </cell>
          <cell r="E43">
            <v>3487</v>
          </cell>
          <cell r="F43">
            <v>3127</v>
          </cell>
          <cell r="G43">
            <v>2216</v>
          </cell>
        </row>
        <row r="44">
          <cell r="C44">
            <v>1840</v>
          </cell>
          <cell r="D44">
            <v>3209</v>
          </cell>
          <cell r="E44">
            <v>3767</v>
          </cell>
          <cell r="F44">
            <v>3331</v>
          </cell>
          <cell r="G44">
            <v>2208</v>
          </cell>
        </row>
        <row r="45">
          <cell r="C45">
            <v>3014</v>
          </cell>
          <cell r="D45">
            <v>4932</v>
          </cell>
          <cell r="E45">
            <v>5966</v>
          </cell>
          <cell r="F45">
            <v>5162</v>
          </cell>
          <cell r="G45">
            <v>3599</v>
          </cell>
        </row>
        <row r="46">
          <cell r="C46">
            <v>641</v>
          </cell>
          <cell r="D46">
            <v>1023</v>
          </cell>
          <cell r="E46">
            <v>1288</v>
          </cell>
          <cell r="F46">
            <v>1296</v>
          </cell>
          <cell r="G46">
            <v>825</v>
          </cell>
        </row>
        <row r="47">
          <cell r="C47">
            <v>2193</v>
          </cell>
          <cell r="D47">
            <v>3836</v>
          </cell>
          <cell r="E47">
            <v>4723</v>
          </cell>
          <cell r="F47">
            <v>4193</v>
          </cell>
          <cell r="G47">
            <v>2868</v>
          </cell>
        </row>
        <row r="48">
          <cell r="C48">
            <v>1434</v>
          </cell>
          <cell r="D48">
            <v>2072</v>
          </cell>
          <cell r="E48">
            <v>2473</v>
          </cell>
          <cell r="F48">
            <v>2240</v>
          </cell>
          <cell r="G48">
            <v>1522</v>
          </cell>
        </row>
        <row r="49">
          <cell r="C49">
            <v>28</v>
          </cell>
          <cell r="D49">
            <v>47</v>
          </cell>
          <cell r="E49">
            <v>58</v>
          </cell>
          <cell r="F49">
            <v>25</v>
          </cell>
          <cell r="G49">
            <v>34</v>
          </cell>
        </row>
        <row r="56">
          <cell r="C56">
            <v>2043</v>
          </cell>
          <cell r="D56">
            <v>2983</v>
          </cell>
          <cell r="E56">
            <v>3377</v>
          </cell>
          <cell r="F56">
            <v>3503</v>
          </cell>
          <cell r="G56">
            <v>2584</v>
          </cell>
        </row>
        <row r="57">
          <cell r="C57">
            <v>2529</v>
          </cell>
          <cell r="D57">
            <v>3796</v>
          </cell>
          <cell r="E57">
            <v>4064</v>
          </cell>
          <cell r="F57">
            <v>4173</v>
          </cell>
          <cell r="G57">
            <v>2867</v>
          </cell>
        </row>
        <row r="58">
          <cell r="C58">
            <v>3573</v>
          </cell>
          <cell r="D58">
            <v>5451</v>
          </cell>
          <cell r="E58">
            <v>5873</v>
          </cell>
          <cell r="F58">
            <v>5992</v>
          </cell>
          <cell r="G58">
            <v>4311</v>
          </cell>
        </row>
        <row r="59">
          <cell r="C59">
            <v>999</v>
          </cell>
          <cell r="D59">
            <v>1328</v>
          </cell>
          <cell r="E59">
            <v>1568</v>
          </cell>
          <cell r="F59">
            <v>1684</v>
          </cell>
          <cell r="G59">
            <v>1140</v>
          </cell>
        </row>
        <row r="60">
          <cell r="C60">
            <v>2234</v>
          </cell>
          <cell r="D60">
            <v>3469</v>
          </cell>
          <cell r="E60">
            <v>3780</v>
          </cell>
          <cell r="F60">
            <v>3864</v>
          </cell>
          <cell r="G60">
            <v>2700</v>
          </cell>
        </row>
        <row r="61">
          <cell r="C61">
            <v>2308</v>
          </cell>
          <cell r="D61">
            <v>3254</v>
          </cell>
          <cell r="E61">
            <v>3592</v>
          </cell>
          <cell r="F61">
            <v>3725</v>
          </cell>
          <cell r="G61">
            <v>2699</v>
          </cell>
        </row>
        <row r="62">
          <cell r="C62">
            <v>30</v>
          </cell>
          <cell r="D62">
            <v>56</v>
          </cell>
          <cell r="E62">
            <v>69</v>
          </cell>
          <cell r="F62">
            <v>87</v>
          </cell>
          <cell r="G62">
            <v>52</v>
          </cell>
        </row>
        <row r="69">
          <cell r="C69">
            <v>685</v>
          </cell>
          <cell r="D69">
            <v>1037</v>
          </cell>
          <cell r="E69">
            <v>1283</v>
          </cell>
          <cell r="F69">
            <v>1352</v>
          </cell>
          <cell r="G69">
            <v>935</v>
          </cell>
        </row>
        <row r="70">
          <cell r="C70">
            <v>789</v>
          </cell>
          <cell r="D70">
            <v>1626</v>
          </cell>
          <cell r="E70">
            <v>1731</v>
          </cell>
          <cell r="F70">
            <v>1739</v>
          </cell>
          <cell r="G70">
            <v>1185</v>
          </cell>
        </row>
        <row r="71">
          <cell r="C71">
            <v>1265</v>
          </cell>
          <cell r="D71">
            <v>2298</v>
          </cell>
          <cell r="E71">
            <v>2616</v>
          </cell>
          <cell r="F71">
            <v>2645</v>
          </cell>
          <cell r="G71">
            <v>1795</v>
          </cell>
        </row>
        <row r="72">
          <cell r="C72">
            <v>209</v>
          </cell>
          <cell r="D72">
            <v>365</v>
          </cell>
          <cell r="E72">
            <v>398</v>
          </cell>
          <cell r="F72">
            <v>446</v>
          </cell>
          <cell r="G72">
            <v>325</v>
          </cell>
        </row>
        <row r="73">
          <cell r="C73">
            <v>883</v>
          </cell>
          <cell r="D73">
            <v>1700</v>
          </cell>
          <cell r="E73">
            <v>1960</v>
          </cell>
          <cell r="F73">
            <v>2046</v>
          </cell>
          <cell r="G73">
            <v>1353</v>
          </cell>
        </row>
        <row r="74">
          <cell r="C74">
            <v>588</v>
          </cell>
          <cell r="D74">
            <v>940</v>
          </cell>
          <cell r="E74">
            <v>1025</v>
          </cell>
          <cell r="F74">
            <v>999</v>
          </cell>
          <cell r="G74">
            <v>738</v>
          </cell>
        </row>
        <row r="75">
          <cell r="C75">
            <v>3</v>
          </cell>
          <cell r="D75">
            <v>23</v>
          </cell>
          <cell r="E75">
            <v>29</v>
          </cell>
          <cell r="F75">
            <v>46</v>
          </cell>
          <cell r="G75">
            <v>29</v>
          </cell>
        </row>
      </sheetData>
      <sheetData sheetId="15">
        <row r="4">
          <cell r="C4">
            <v>6739</v>
          </cell>
          <cell r="D4">
            <v>5810</v>
          </cell>
          <cell r="E4">
            <v>5953</v>
          </cell>
          <cell r="F4">
            <v>6310</v>
          </cell>
          <cell r="G4">
            <v>4067</v>
          </cell>
        </row>
        <row r="5">
          <cell r="C5">
            <v>27795</v>
          </cell>
          <cell r="D5">
            <v>37598</v>
          </cell>
          <cell r="E5">
            <v>40972</v>
          </cell>
          <cell r="F5">
            <v>39754</v>
          </cell>
          <cell r="G5">
            <v>25845</v>
          </cell>
        </row>
        <row r="6">
          <cell r="C6">
            <v>7760</v>
          </cell>
          <cell r="D6">
            <v>11978</v>
          </cell>
          <cell r="E6">
            <v>15973</v>
          </cell>
          <cell r="F6">
            <v>9348</v>
          </cell>
          <cell r="G6">
            <v>3417</v>
          </cell>
        </row>
        <row r="7">
          <cell r="C7">
            <v>3009</v>
          </cell>
          <cell r="D7">
            <v>4010</v>
          </cell>
          <cell r="E7">
            <v>4781</v>
          </cell>
          <cell r="F7">
            <v>5161</v>
          </cell>
          <cell r="G7">
            <v>2809</v>
          </cell>
        </row>
        <row r="8">
          <cell r="C8">
            <v>5433</v>
          </cell>
          <cell r="D8">
            <v>17543</v>
          </cell>
          <cell r="E8">
            <v>19252</v>
          </cell>
          <cell r="F8">
            <v>21268</v>
          </cell>
          <cell r="G8">
            <v>16151</v>
          </cell>
        </row>
        <row r="9">
          <cell r="C9">
            <v>15</v>
          </cell>
          <cell r="D9">
            <v>23</v>
          </cell>
          <cell r="E9">
            <v>10</v>
          </cell>
          <cell r="F9">
            <v>20</v>
          </cell>
          <cell r="G9">
            <v>4</v>
          </cell>
        </row>
        <row r="10">
          <cell r="C10">
            <v>4167</v>
          </cell>
          <cell r="D10">
            <v>4815</v>
          </cell>
          <cell r="E10">
            <v>6009</v>
          </cell>
          <cell r="F10">
            <v>5835</v>
          </cell>
          <cell r="G10">
            <v>3168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1</v>
          </cell>
          <cell r="G11">
            <v>2</v>
          </cell>
        </row>
        <row r="18">
          <cell r="C18">
            <v>1341</v>
          </cell>
          <cell r="D18">
            <v>1184</v>
          </cell>
          <cell r="E18">
            <v>1103</v>
          </cell>
          <cell r="F18">
            <v>1208</v>
          </cell>
          <cell r="G18">
            <v>802</v>
          </cell>
        </row>
        <row r="19">
          <cell r="C19">
            <v>6432</v>
          </cell>
          <cell r="D19">
            <v>9374</v>
          </cell>
          <cell r="E19">
            <v>9931</v>
          </cell>
          <cell r="F19">
            <v>9584</v>
          </cell>
          <cell r="G19">
            <v>6277</v>
          </cell>
        </row>
        <row r="20">
          <cell r="C20">
            <v>649</v>
          </cell>
          <cell r="D20">
            <v>1247</v>
          </cell>
          <cell r="E20">
            <v>1708</v>
          </cell>
          <cell r="F20">
            <v>1303</v>
          </cell>
          <cell r="G20">
            <v>662</v>
          </cell>
        </row>
        <row r="21">
          <cell r="C21">
            <v>576</v>
          </cell>
          <cell r="D21">
            <v>738</v>
          </cell>
          <cell r="E21">
            <v>869</v>
          </cell>
          <cell r="F21">
            <v>949</v>
          </cell>
          <cell r="G21">
            <v>545</v>
          </cell>
        </row>
        <row r="22">
          <cell r="C22">
            <v>883</v>
          </cell>
          <cell r="D22">
            <v>4251</v>
          </cell>
          <cell r="E22">
            <v>5102</v>
          </cell>
          <cell r="F22">
            <v>5371</v>
          </cell>
          <cell r="G22">
            <v>4774</v>
          </cell>
        </row>
        <row r="23">
          <cell r="C23">
            <v>2</v>
          </cell>
          <cell r="D23">
            <v>0</v>
          </cell>
          <cell r="E23">
            <v>0</v>
          </cell>
          <cell r="F23">
            <v>2</v>
          </cell>
          <cell r="G23">
            <v>3</v>
          </cell>
        </row>
        <row r="24">
          <cell r="C24">
            <v>808</v>
          </cell>
          <cell r="D24">
            <v>702</v>
          </cell>
          <cell r="E24">
            <v>1187</v>
          </cell>
          <cell r="F24">
            <v>888</v>
          </cell>
          <cell r="G24">
            <v>546</v>
          </cell>
        </row>
        <row r="25">
          <cell r="C25"/>
          <cell r="D25"/>
          <cell r="E25"/>
          <cell r="F25"/>
          <cell r="G25"/>
        </row>
        <row r="32">
          <cell r="C32">
            <v>186</v>
          </cell>
          <cell r="D32">
            <v>151</v>
          </cell>
          <cell r="E32">
            <v>151</v>
          </cell>
          <cell r="F32">
            <v>166</v>
          </cell>
          <cell r="G32">
            <v>145</v>
          </cell>
        </row>
        <row r="33">
          <cell r="C33">
            <v>446</v>
          </cell>
          <cell r="D33">
            <v>835</v>
          </cell>
          <cell r="E33">
            <v>885</v>
          </cell>
          <cell r="F33">
            <v>771</v>
          </cell>
          <cell r="G33">
            <v>550</v>
          </cell>
        </row>
        <row r="34">
          <cell r="C34">
            <v>98</v>
          </cell>
          <cell r="D34">
            <v>127</v>
          </cell>
          <cell r="E34">
            <v>146</v>
          </cell>
          <cell r="F34">
            <v>111</v>
          </cell>
          <cell r="G34">
            <v>93</v>
          </cell>
        </row>
        <row r="35">
          <cell r="C35">
            <v>51</v>
          </cell>
          <cell r="D35">
            <v>87</v>
          </cell>
          <cell r="E35">
            <v>110</v>
          </cell>
          <cell r="F35">
            <v>90</v>
          </cell>
          <cell r="G35">
            <v>57</v>
          </cell>
        </row>
        <row r="36">
          <cell r="C36">
            <v>165</v>
          </cell>
          <cell r="D36">
            <v>851</v>
          </cell>
          <cell r="E36">
            <v>871</v>
          </cell>
          <cell r="F36">
            <v>899</v>
          </cell>
          <cell r="G36">
            <v>736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C38">
            <v>44</v>
          </cell>
          <cell r="D38">
            <v>48</v>
          </cell>
          <cell r="E38">
            <v>28</v>
          </cell>
          <cell r="F38">
            <v>43</v>
          </cell>
          <cell r="G38">
            <v>33</v>
          </cell>
        </row>
        <row r="39">
          <cell r="C39"/>
          <cell r="D39"/>
          <cell r="E39"/>
          <cell r="F39"/>
          <cell r="G39"/>
        </row>
        <row r="46">
          <cell r="C46">
            <v>559</v>
          </cell>
          <cell r="D46">
            <v>550</v>
          </cell>
          <cell r="E46">
            <v>523</v>
          </cell>
          <cell r="F46">
            <v>539</v>
          </cell>
          <cell r="G46">
            <v>266</v>
          </cell>
        </row>
        <row r="47">
          <cell r="C47">
            <v>1756</v>
          </cell>
          <cell r="D47">
            <v>3050</v>
          </cell>
          <cell r="E47">
            <v>3280</v>
          </cell>
          <cell r="F47">
            <v>3071</v>
          </cell>
          <cell r="G47">
            <v>2110</v>
          </cell>
        </row>
        <row r="48">
          <cell r="C48">
            <v>253</v>
          </cell>
          <cell r="D48">
            <v>430</v>
          </cell>
          <cell r="E48">
            <v>731</v>
          </cell>
          <cell r="F48">
            <v>496</v>
          </cell>
          <cell r="G48">
            <v>238</v>
          </cell>
        </row>
        <row r="49">
          <cell r="C49">
            <v>203</v>
          </cell>
          <cell r="D49">
            <v>298</v>
          </cell>
          <cell r="E49">
            <v>414</v>
          </cell>
          <cell r="F49">
            <v>424</v>
          </cell>
          <cell r="G49">
            <v>261</v>
          </cell>
        </row>
        <row r="50">
          <cell r="C50">
            <v>285</v>
          </cell>
          <cell r="D50">
            <v>1181</v>
          </cell>
          <cell r="E50">
            <v>1385</v>
          </cell>
          <cell r="F50">
            <v>1460</v>
          </cell>
          <cell r="G50">
            <v>1245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1</v>
          </cell>
        </row>
        <row r="52">
          <cell r="C52">
            <v>599</v>
          </cell>
          <cell r="D52">
            <v>446</v>
          </cell>
          <cell r="E52">
            <v>921</v>
          </cell>
          <cell r="F52">
            <v>468</v>
          </cell>
          <cell r="G52">
            <v>303</v>
          </cell>
        </row>
        <row r="53">
          <cell r="C53"/>
          <cell r="D53"/>
          <cell r="E53"/>
          <cell r="F53"/>
          <cell r="G53"/>
        </row>
        <row r="60">
          <cell r="C60">
            <v>392</v>
          </cell>
          <cell r="D60">
            <v>320</v>
          </cell>
          <cell r="E60">
            <v>278</v>
          </cell>
          <cell r="F60">
            <v>295</v>
          </cell>
          <cell r="G60">
            <v>185</v>
          </cell>
        </row>
        <row r="61">
          <cell r="C61">
            <v>3536</v>
          </cell>
          <cell r="D61">
            <v>4477</v>
          </cell>
          <cell r="E61">
            <v>4660</v>
          </cell>
          <cell r="F61">
            <v>4613</v>
          </cell>
          <cell r="G61">
            <v>2860</v>
          </cell>
        </row>
        <row r="62">
          <cell r="C62">
            <v>113</v>
          </cell>
          <cell r="D62">
            <v>294</v>
          </cell>
          <cell r="E62">
            <v>352</v>
          </cell>
          <cell r="F62">
            <v>287</v>
          </cell>
          <cell r="G62">
            <v>67</v>
          </cell>
        </row>
        <row r="63">
          <cell r="C63">
            <v>255</v>
          </cell>
          <cell r="D63">
            <v>274</v>
          </cell>
          <cell r="E63">
            <v>256</v>
          </cell>
          <cell r="F63">
            <v>330</v>
          </cell>
          <cell r="G63">
            <v>185</v>
          </cell>
        </row>
        <row r="64">
          <cell r="C64">
            <v>189</v>
          </cell>
          <cell r="D64">
            <v>1305</v>
          </cell>
          <cell r="E64">
            <v>1814</v>
          </cell>
          <cell r="F64">
            <v>1967</v>
          </cell>
          <cell r="G64">
            <v>2015</v>
          </cell>
        </row>
        <row r="65">
          <cell r="C65">
            <v>2</v>
          </cell>
          <cell r="D65">
            <v>0</v>
          </cell>
          <cell r="E65">
            <v>0</v>
          </cell>
          <cell r="F65">
            <v>2</v>
          </cell>
          <cell r="G65">
            <v>1</v>
          </cell>
        </row>
        <row r="66">
          <cell r="C66">
            <v>85</v>
          </cell>
          <cell r="D66">
            <v>109</v>
          </cell>
          <cell r="E66">
            <v>81</v>
          </cell>
          <cell r="F66">
            <v>182</v>
          </cell>
          <cell r="G66">
            <v>138</v>
          </cell>
        </row>
        <row r="67">
          <cell r="C67"/>
          <cell r="D67"/>
          <cell r="E67"/>
          <cell r="F67"/>
          <cell r="G67"/>
        </row>
        <row r="74">
          <cell r="C74">
            <v>204</v>
          </cell>
          <cell r="D74">
            <v>163</v>
          </cell>
          <cell r="E74">
            <v>151</v>
          </cell>
          <cell r="F74">
            <v>208</v>
          </cell>
          <cell r="G74">
            <v>206</v>
          </cell>
        </row>
        <row r="75">
          <cell r="C75">
            <v>694</v>
          </cell>
          <cell r="D75">
            <v>1012</v>
          </cell>
          <cell r="E75">
            <v>1106</v>
          </cell>
          <cell r="F75">
            <v>1129</v>
          </cell>
          <cell r="G75">
            <v>757</v>
          </cell>
        </row>
        <row r="76">
          <cell r="C76">
            <v>185</v>
          </cell>
          <cell r="D76">
            <v>396</v>
          </cell>
          <cell r="E76">
            <v>479</v>
          </cell>
          <cell r="F76">
            <v>409</v>
          </cell>
          <cell r="G76">
            <v>264</v>
          </cell>
        </row>
        <row r="77">
          <cell r="C77">
            <v>67</v>
          </cell>
          <cell r="D77">
            <v>79</v>
          </cell>
          <cell r="E77">
            <v>89</v>
          </cell>
          <cell r="F77">
            <v>105</v>
          </cell>
          <cell r="G77">
            <v>42</v>
          </cell>
        </row>
        <row r="78">
          <cell r="C78">
            <v>244</v>
          </cell>
          <cell r="D78">
            <v>914</v>
          </cell>
          <cell r="E78">
            <v>1032</v>
          </cell>
          <cell r="F78">
            <v>1045</v>
          </cell>
          <cell r="G78">
            <v>778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1</v>
          </cell>
        </row>
        <row r="80">
          <cell r="C80">
            <v>80</v>
          </cell>
          <cell r="D80">
            <v>99</v>
          </cell>
          <cell r="E80">
            <v>157</v>
          </cell>
          <cell r="F80">
            <v>195</v>
          </cell>
          <cell r="G80">
            <v>72</v>
          </cell>
        </row>
        <row r="81">
          <cell r="C81"/>
          <cell r="D81"/>
          <cell r="E81"/>
          <cell r="F81"/>
          <cell r="G81"/>
        </row>
      </sheetData>
      <sheetData sheetId="16">
        <row r="10">
          <cell r="C10">
            <v>738</v>
          </cell>
          <cell r="D10">
            <v>-172</v>
          </cell>
          <cell r="E10">
            <v>-0.189</v>
          </cell>
          <cell r="F10">
            <v>13</v>
          </cell>
          <cell r="G10">
            <v>-18</v>
          </cell>
          <cell r="H10">
            <v>-0.5806</v>
          </cell>
          <cell r="I10">
            <v>686</v>
          </cell>
          <cell r="J10">
            <v>-108</v>
          </cell>
          <cell r="K10">
            <v>-0.13600000000000001</v>
          </cell>
          <cell r="L10">
            <v>39</v>
          </cell>
          <cell r="M10">
            <v>-46</v>
          </cell>
          <cell r="N10">
            <v>-0.54120000000000001</v>
          </cell>
        </row>
        <row r="11">
          <cell r="C11">
            <v>106</v>
          </cell>
          <cell r="D11">
            <v>-60</v>
          </cell>
          <cell r="E11">
            <v>-0.3614</v>
          </cell>
          <cell r="F11">
            <v>8</v>
          </cell>
          <cell r="G11">
            <v>5</v>
          </cell>
          <cell r="H11">
            <v>1.6667000000000001</v>
          </cell>
          <cell r="I11">
            <v>97</v>
          </cell>
          <cell r="J11">
            <v>-64</v>
          </cell>
          <cell r="K11">
            <v>-0.39750000000000002</v>
          </cell>
          <cell r="L11">
            <v>1</v>
          </cell>
          <cell r="M11">
            <v>-1</v>
          </cell>
          <cell r="N11">
            <v>-0.5</v>
          </cell>
        </row>
        <row r="12">
          <cell r="C12">
            <v>39</v>
          </cell>
          <cell r="D12">
            <v>-19</v>
          </cell>
          <cell r="E12">
            <v>-0.3276</v>
          </cell>
          <cell r="F12">
            <v>9</v>
          </cell>
          <cell r="G12">
            <v>4</v>
          </cell>
          <cell r="H12">
            <v>0.8</v>
          </cell>
          <cell r="I12">
            <v>29</v>
          </cell>
          <cell r="J12">
            <v>-22</v>
          </cell>
          <cell r="K12">
            <v>-0.43140000000000001</v>
          </cell>
          <cell r="L12">
            <v>1</v>
          </cell>
          <cell r="M12">
            <v>-1</v>
          </cell>
          <cell r="N12">
            <v>-0.5</v>
          </cell>
        </row>
        <row r="13">
          <cell r="C13">
            <v>109</v>
          </cell>
          <cell r="D13">
            <v>-69</v>
          </cell>
          <cell r="E13">
            <v>-0.3876</v>
          </cell>
          <cell r="F13">
            <v>11</v>
          </cell>
          <cell r="G13">
            <v>-1</v>
          </cell>
          <cell r="H13">
            <v>-8.3299999999999999E-2</v>
          </cell>
          <cell r="I13">
            <v>92</v>
          </cell>
          <cell r="J13">
            <v>-60</v>
          </cell>
          <cell r="K13">
            <v>-0.3947</v>
          </cell>
          <cell r="L13">
            <v>6</v>
          </cell>
          <cell r="M13">
            <v>-8</v>
          </cell>
          <cell r="N13">
            <v>-0.57140000000000002</v>
          </cell>
        </row>
        <row r="14">
          <cell r="C14">
            <v>381</v>
          </cell>
          <cell r="D14">
            <v>-65</v>
          </cell>
          <cell r="E14">
            <v>-0.1457</v>
          </cell>
          <cell r="F14">
            <v>47</v>
          </cell>
          <cell r="G14">
            <v>-25</v>
          </cell>
          <cell r="H14">
            <v>-0.34720000000000001</v>
          </cell>
          <cell r="I14">
            <v>270</v>
          </cell>
          <cell r="J14">
            <v>-27</v>
          </cell>
          <cell r="K14">
            <v>-9.0899999999999995E-2</v>
          </cell>
          <cell r="L14">
            <v>64</v>
          </cell>
          <cell r="M14">
            <v>-13</v>
          </cell>
          <cell r="N14">
            <v>-0.16880000000000001</v>
          </cell>
        </row>
        <row r="15">
          <cell r="C15">
            <v>241</v>
          </cell>
          <cell r="D15">
            <v>-81</v>
          </cell>
          <cell r="E15">
            <v>-0.25159999999999999</v>
          </cell>
          <cell r="F15">
            <v>2</v>
          </cell>
          <cell r="G15">
            <v>-3</v>
          </cell>
          <cell r="H15">
            <v>-0.6</v>
          </cell>
          <cell r="I15">
            <v>212</v>
          </cell>
          <cell r="J15">
            <v>-59</v>
          </cell>
          <cell r="K15">
            <v>-0.2177</v>
          </cell>
          <cell r="L15">
            <v>27</v>
          </cell>
          <cell r="M15">
            <v>-19</v>
          </cell>
          <cell r="N15">
            <v>-0.41299999999999998</v>
          </cell>
        </row>
        <row r="16">
          <cell r="C16">
            <v>1855</v>
          </cell>
          <cell r="D16">
            <v>-1036</v>
          </cell>
          <cell r="E16">
            <v>-0.3584</v>
          </cell>
          <cell r="F16">
            <v>44</v>
          </cell>
          <cell r="G16">
            <v>-40</v>
          </cell>
          <cell r="H16">
            <v>-0.47620000000000001</v>
          </cell>
          <cell r="I16">
            <v>1356</v>
          </cell>
          <cell r="J16">
            <v>-707</v>
          </cell>
          <cell r="K16">
            <v>-0.3427</v>
          </cell>
          <cell r="L16">
            <v>455</v>
          </cell>
          <cell r="M16">
            <v>-289</v>
          </cell>
          <cell r="N16">
            <v>-0.38840000000000002</v>
          </cell>
        </row>
        <row r="17">
          <cell r="C17">
            <v>1268</v>
          </cell>
          <cell r="D17">
            <v>-345</v>
          </cell>
          <cell r="E17">
            <v>-0.21390000000000001</v>
          </cell>
          <cell r="F17">
            <v>388</v>
          </cell>
          <cell r="G17">
            <v>-42</v>
          </cell>
          <cell r="H17">
            <v>-9.7699999999999995E-2</v>
          </cell>
          <cell r="I17">
            <v>821</v>
          </cell>
          <cell r="J17">
            <v>-282</v>
          </cell>
          <cell r="K17">
            <v>-0.25569999999999998</v>
          </cell>
          <cell r="L17">
            <v>59</v>
          </cell>
          <cell r="M17">
            <v>-21</v>
          </cell>
          <cell r="N17">
            <v>-0.26250000000000001</v>
          </cell>
        </row>
        <row r="18">
          <cell r="C18">
            <v>332</v>
          </cell>
          <cell r="D18">
            <v>-132</v>
          </cell>
          <cell r="E18">
            <v>-0.28449999999999998</v>
          </cell>
          <cell r="F18">
            <v>33</v>
          </cell>
          <cell r="G18">
            <v>-30</v>
          </cell>
          <cell r="H18">
            <v>-0.47620000000000001</v>
          </cell>
          <cell r="I18">
            <v>259</v>
          </cell>
          <cell r="J18">
            <v>-82</v>
          </cell>
          <cell r="K18">
            <v>-0.24049999999999999</v>
          </cell>
          <cell r="L18">
            <v>40</v>
          </cell>
          <cell r="M18">
            <v>-20</v>
          </cell>
          <cell r="N18">
            <v>-0.33329999999999999</v>
          </cell>
        </row>
        <row r="19">
          <cell r="C19">
            <v>5239</v>
          </cell>
          <cell r="D19">
            <v>-2309</v>
          </cell>
          <cell r="E19">
            <v>-0.30590000000000001</v>
          </cell>
          <cell r="F19">
            <v>1781</v>
          </cell>
          <cell r="G19">
            <v>-1242</v>
          </cell>
          <cell r="H19">
            <v>-0.41089999999999999</v>
          </cell>
          <cell r="I19">
            <v>3073</v>
          </cell>
          <cell r="J19">
            <v>-950</v>
          </cell>
          <cell r="K19">
            <v>-0.2361</v>
          </cell>
          <cell r="L19">
            <v>385</v>
          </cell>
          <cell r="M19">
            <v>-117</v>
          </cell>
          <cell r="N19">
            <v>-0.2331</v>
          </cell>
        </row>
        <row r="20">
          <cell r="C20">
            <v>1181</v>
          </cell>
          <cell r="D20">
            <v>-437</v>
          </cell>
          <cell r="E20">
            <v>-0.27010000000000001</v>
          </cell>
          <cell r="F20">
            <v>70</v>
          </cell>
          <cell r="G20">
            <v>-8</v>
          </cell>
          <cell r="H20">
            <v>-0.1026</v>
          </cell>
          <cell r="I20">
            <v>887</v>
          </cell>
          <cell r="J20">
            <v>-407</v>
          </cell>
          <cell r="K20">
            <v>-0.3145</v>
          </cell>
          <cell r="L20">
            <v>224</v>
          </cell>
          <cell r="M20">
            <v>-22</v>
          </cell>
          <cell r="N20">
            <v>-8.9399999999999993E-2</v>
          </cell>
        </row>
        <row r="21">
          <cell r="C21">
            <v>696</v>
          </cell>
          <cell r="D21">
            <v>-171</v>
          </cell>
          <cell r="E21">
            <v>-0.19719999999999999</v>
          </cell>
          <cell r="F21">
            <v>38</v>
          </cell>
          <cell r="G21">
            <v>14</v>
          </cell>
          <cell r="H21">
            <v>0.58330000000000004</v>
          </cell>
          <cell r="I21">
            <v>595</v>
          </cell>
          <cell r="J21">
            <v>-130</v>
          </cell>
          <cell r="K21">
            <v>-0.17929999999999999</v>
          </cell>
          <cell r="L21">
            <v>63</v>
          </cell>
          <cell r="M21">
            <v>-55</v>
          </cell>
          <cell r="N21">
            <v>-0.46610000000000001</v>
          </cell>
        </row>
        <row r="22">
          <cell r="C22">
            <v>982</v>
          </cell>
          <cell r="D22">
            <v>-438</v>
          </cell>
          <cell r="E22">
            <v>-0.3085</v>
          </cell>
          <cell r="F22">
            <v>171</v>
          </cell>
          <cell r="G22">
            <v>-31</v>
          </cell>
          <cell r="H22">
            <v>-0.1535</v>
          </cell>
          <cell r="I22">
            <v>717</v>
          </cell>
          <cell r="J22">
            <v>-314</v>
          </cell>
          <cell r="K22">
            <v>-0.30459999999999998</v>
          </cell>
          <cell r="L22">
            <v>94</v>
          </cell>
          <cell r="M22">
            <v>-93</v>
          </cell>
          <cell r="N22">
            <v>-0.49730000000000002</v>
          </cell>
        </row>
        <row r="23">
          <cell r="C23">
            <v>442</v>
          </cell>
          <cell r="D23">
            <v>-362</v>
          </cell>
          <cell r="E23">
            <v>-0.45019999999999999</v>
          </cell>
          <cell r="F23">
            <v>92</v>
          </cell>
          <cell r="G23">
            <v>-220</v>
          </cell>
          <cell r="H23">
            <v>-0.70509999999999995</v>
          </cell>
          <cell r="I23">
            <v>275</v>
          </cell>
          <cell r="J23">
            <v>-76</v>
          </cell>
          <cell r="K23">
            <v>-0.2165</v>
          </cell>
          <cell r="L23">
            <v>75</v>
          </cell>
          <cell r="M23">
            <v>-66</v>
          </cell>
          <cell r="N23">
            <v>-0.46810000000000002</v>
          </cell>
        </row>
        <row r="32">
          <cell r="C32">
            <v>738</v>
          </cell>
          <cell r="D32">
            <v>-172</v>
          </cell>
          <cell r="E32">
            <v>-0.189</v>
          </cell>
          <cell r="F32">
            <v>296</v>
          </cell>
          <cell r="G32">
            <v>-73</v>
          </cell>
          <cell r="H32">
            <v>-0.1978</v>
          </cell>
          <cell r="I32">
            <v>442</v>
          </cell>
          <cell r="J32">
            <v>-99</v>
          </cell>
          <cell r="K32">
            <v>-0.183</v>
          </cell>
        </row>
        <row r="33">
          <cell r="C33">
            <v>106</v>
          </cell>
          <cell r="D33">
            <v>-60</v>
          </cell>
          <cell r="E33">
            <v>-0.3614</v>
          </cell>
          <cell r="F33">
            <v>41</v>
          </cell>
          <cell r="G33">
            <v>-31</v>
          </cell>
          <cell r="H33">
            <v>-0.43059999999999998</v>
          </cell>
          <cell r="I33">
            <v>65</v>
          </cell>
          <cell r="J33">
            <v>-29</v>
          </cell>
          <cell r="K33">
            <v>-0.3085</v>
          </cell>
        </row>
        <row r="34">
          <cell r="C34">
            <v>39</v>
          </cell>
          <cell r="D34">
            <v>-19</v>
          </cell>
          <cell r="E34">
            <v>-0.3276</v>
          </cell>
          <cell r="F34">
            <v>12</v>
          </cell>
          <cell r="G34">
            <v>0</v>
          </cell>
          <cell r="I34">
            <v>27</v>
          </cell>
          <cell r="J34">
            <v>-19</v>
          </cell>
          <cell r="K34">
            <v>-0.41299999999999998</v>
          </cell>
        </row>
        <row r="35">
          <cell r="C35">
            <v>109</v>
          </cell>
          <cell r="D35">
            <v>-69</v>
          </cell>
          <cell r="E35">
            <v>-0.3876</v>
          </cell>
          <cell r="F35">
            <v>46</v>
          </cell>
          <cell r="G35">
            <v>-18</v>
          </cell>
          <cell r="H35">
            <v>-0.28129999999999999</v>
          </cell>
          <cell r="I35">
            <v>63</v>
          </cell>
          <cell r="J35">
            <v>-51</v>
          </cell>
          <cell r="K35">
            <v>-0.44740000000000002</v>
          </cell>
        </row>
        <row r="36">
          <cell r="C36">
            <v>381</v>
          </cell>
          <cell r="D36">
            <v>-65</v>
          </cell>
          <cell r="E36">
            <v>-0.1457</v>
          </cell>
          <cell r="F36">
            <v>184</v>
          </cell>
          <cell r="G36">
            <v>-20</v>
          </cell>
          <cell r="H36">
            <v>-9.8000000000000004E-2</v>
          </cell>
          <cell r="I36">
            <v>197</v>
          </cell>
          <cell r="J36">
            <v>-45</v>
          </cell>
          <cell r="K36">
            <v>-0.186</v>
          </cell>
        </row>
        <row r="37">
          <cell r="C37">
            <v>241</v>
          </cell>
          <cell r="D37">
            <v>-81</v>
          </cell>
          <cell r="E37">
            <v>-0.25159999999999999</v>
          </cell>
          <cell r="F37">
            <v>107</v>
          </cell>
          <cell r="G37">
            <v>-13</v>
          </cell>
          <cell r="H37">
            <v>-0.10829999999999999</v>
          </cell>
          <cell r="I37">
            <v>134</v>
          </cell>
          <cell r="J37">
            <v>-68</v>
          </cell>
          <cell r="K37">
            <v>-0.33660000000000001</v>
          </cell>
        </row>
        <row r="38">
          <cell r="C38">
            <v>1855</v>
          </cell>
          <cell r="D38">
            <v>-1036</v>
          </cell>
          <cell r="E38">
            <v>-0.3584</v>
          </cell>
          <cell r="F38">
            <v>933</v>
          </cell>
          <cell r="G38">
            <v>-443</v>
          </cell>
          <cell r="H38">
            <v>-0.32190000000000002</v>
          </cell>
          <cell r="I38">
            <v>922</v>
          </cell>
          <cell r="J38">
            <v>-593</v>
          </cell>
          <cell r="K38">
            <v>-0.39140000000000003</v>
          </cell>
        </row>
        <row r="39">
          <cell r="C39">
            <v>1268</v>
          </cell>
          <cell r="D39">
            <v>-345</v>
          </cell>
          <cell r="E39">
            <v>-0.21390000000000001</v>
          </cell>
          <cell r="F39">
            <v>497</v>
          </cell>
          <cell r="G39">
            <v>-88</v>
          </cell>
          <cell r="H39">
            <v>-0.15040000000000001</v>
          </cell>
          <cell r="I39">
            <v>771</v>
          </cell>
          <cell r="J39">
            <v>-257</v>
          </cell>
          <cell r="K39">
            <v>-0.25</v>
          </cell>
        </row>
        <row r="40">
          <cell r="C40">
            <v>332</v>
          </cell>
          <cell r="D40">
            <v>-132</v>
          </cell>
          <cell r="E40">
            <v>-0.28449999999999998</v>
          </cell>
          <cell r="F40">
            <v>156</v>
          </cell>
          <cell r="G40">
            <v>-38</v>
          </cell>
          <cell r="H40">
            <v>-0.19589999999999999</v>
          </cell>
          <cell r="I40">
            <v>176</v>
          </cell>
          <cell r="J40">
            <v>-94</v>
          </cell>
          <cell r="K40">
            <v>-0.34810000000000002</v>
          </cell>
        </row>
        <row r="41">
          <cell r="C41">
            <v>5239</v>
          </cell>
          <cell r="D41">
            <v>-2309</v>
          </cell>
          <cell r="E41">
            <v>-0.30590000000000001</v>
          </cell>
          <cell r="F41">
            <v>2662</v>
          </cell>
          <cell r="G41">
            <v>-1072</v>
          </cell>
          <cell r="H41">
            <v>-0.28710000000000002</v>
          </cell>
          <cell r="I41">
            <v>2577</v>
          </cell>
          <cell r="J41">
            <v>-1237</v>
          </cell>
          <cell r="K41">
            <v>-0.32429999999999998</v>
          </cell>
        </row>
        <row r="42">
          <cell r="C42">
            <v>1181</v>
          </cell>
          <cell r="D42">
            <v>-437</v>
          </cell>
          <cell r="E42">
            <v>-0.27010000000000001</v>
          </cell>
          <cell r="F42">
            <v>552</v>
          </cell>
          <cell r="G42">
            <v>-189</v>
          </cell>
          <cell r="H42">
            <v>-0.25509999999999999</v>
          </cell>
          <cell r="I42">
            <v>629</v>
          </cell>
          <cell r="J42">
            <v>-248</v>
          </cell>
          <cell r="K42">
            <v>-0.2828</v>
          </cell>
        </row>
        <row r="43">
          <cell r="C43">
            <v>696</v>
          </cell>
          <cell r="D43">
            <v>-171</v>
          </cell>
          <cell r="E43">
            <v>-0.19719999999999999</v>
          </cell>
          <cell r="F43">
            <v>314</v>
          </cell>
          <cell r="G43">
            <v>-47</v>
          </cell>
          <cell r="H43">
            <v>-0.13020000000000001</v>
          </cell>
          <cell r="I43">
            <v>382</v>
          </cell>
          <cell r="J43">
            <v>-124</v>
          </cell>
          <cell r="K43">
            <v>-0.24510000000000001</v>
          </cell>
        </row>
        <row r="44">
          <cell r="C44">
            <v>982</v>
          </cell>
          <cell r="D44">
            <v>-438</v>
          </cell>
          <cell r="E44">
            <v>-0.3085</v>
          </cell>
          <cell r="F44">
            <v>427</v>
          </cell>
          <cell r="G44">
            <v>-165</v>
          </cell>
          <cell r="H44">
            <v>-0.2787</v>
          </cell>
          <cell r="I44">
            <v>555</v>
          </cell>
          <cell r="J44">
            <v>-273</v>
          </cell>
          <cell r="K44">
            <v>-0.32969999999999999</v>
          </cell>
        </row>
        <row r="45">
          <cell r="C45">
            <v>442</v>
          </cell>
          <cell r="D45">
            <v>-362</v>
          </cell>
          <cell r="E45">
            <v>-0.45019999999999999</v>
          </cell>
          <cell r="F45">
            <v>194</v>
          </cell>
          <cell r="G45">
            <v>-205</v>
          </cell>
          <cell r="H45">
            <v>-0.51380000000000003</v>
          </cell>
          <cell r="I45">
            <v>248</v>
          </cell>
          <cell r="J45">
            <v>-157</v>
          </cell>
          <cell r="K45">
            <v>-0.38769999999999999</v>
          </cell>
        </row>
        <row r="54">
          <cell r="C54">
            <v>738</v>
          </cell>
          <cell r="D54">
            <v>-172</v>
          </cell>
          <cell r="E54">
            <v>-0.189</v>
          </cell>
          <cell r="F54">
            <v>609</v>
          </cell>
          <cell r="G54">
            <v>-178</v>
          </cell>
          <cell r="H54">
            <v>-0.22620000000000001</v>
          </cell>
          <cell r="I54">
            <v>129</v>
          </cell>
          <cell r="J54">
            <v>6</v>
          </cell>
          <cell r="K54">
            <v>4.8800000000000003E-2</v>
          </cell>
        </row>
        <row r="55">
          <cell r="C55">
            <v>106</v>
          </cell>
          <cell r="D55">
            <v>-60</v>
          </cell>
          <cell r="E55">
            <v>-0.3614</v>
          </cell>
          <cell r="F55">
            <v>99</v>
          </cell>
          <cell r="G55">
            <v>-54</v>
          </cell>
          <cell r="H55">
            <v>-0.35289999999999999</v>
          </cell>
          <cell r="I55">
            <v>7</v>
          </cell>
          <cell r="J55">
            <v>-6</v>
          </cell>
          <cell r="K55">
            <v>-0.46150000000000002</v>
          </cell>
        </row>
        <row r="56">
          <cell r="C56">
            <v>39</v>
          </cell>
          <cell r="D56">
            <v>-19</v>
          </cell>
          <cell r="E56">
            <v>-0.3276</v>
          </cell>
          <cell r="F56">
            <v>38</v>
          </cell>
          <cell r="G56">
            <v>-16</v>
          </cell>
          <cell r="H56">
            <v>-0.29630000000000001</v>
          </cell>
          <cell r="I56">
            <v>1</v>
          </cell>
          <cell r="J56">
            <v>-3</v>
          </cell>
          <cell r="K56">
            <v>-0.75</v>
          </cell>
        </row>
        <row r="57">
          <cell r="C57">
            <v>109</v>
          </cell>
          <cell r="D57">
            <v>-69</v>
          </cell>
          <cell r="E57">
            <v>-0.3876</v>
          </cell>
          <cell r="F57">
            <v>104</v>
          </cell>
          <cell r="G57">
            <v>-62</v>
          </cell>
          <cell r="H57">
            <v>-0.3735</v>
          </cell>
          <cell r="I57">
            <v>5</v>
          </cell>
          <cell r="J57">
            <v>-7</v>
          </cell>
          <cell r="K57">
            <v>-0.58330000000000004</v>
          </cell>
        </row>
        <row r="58">
          <cell r="C58">
            <v>381</v>
          </cell>
          <cell r="D58">
            <v>-65</v>
          </cell>
          <cell r="E58">
            <v>-0.1457</v>
          </cell>
          <cell r="F58">
            <v>309</v>
          </cell>
          <cell r="G58">
            <v>-71</v>
          </cell>
          <cell r="H58">
            <v>-0.18679999999999999</v>
          </cell>
          <cell r="I58">
            <v>72</v>
          </cell>
          <cell r="J58">
            <v>6</v>
          </cell>
          <cell r="K58">
            <v>9.0899999999999995E-2</v>
          </cell>
        </row>
        <row r="59">
          <cell r="C59">
            <v>241</v>
          </cell>
          <cell r="D59">
            <v>-81</v>
          </cell>
          <cell r="E59">
            <v>-0.25159999999999999</v>
          </cell>
          <cell r="F59">
            <v>209</v>
          </cell>
          <cell r="G59">
            <v>-63</v>
          </cell>
          <cell r="H59">
            <v>-0.2316</v>
          </cell>
          <cell r="I59">
            <v>32</v>
          </cell>
          <cell r="J59">
            <v>-18</v>
          </cell>
          <cell r="K59">
            <v>-0.36</v>
          </cell>
        </row>
        <row r="60">
          <cell r="C60">
            <v>1855</v>
          </cell>
          <cell r="D60">
            <v>-1036</v>
          </cell>
          <cell r="E60">
            <v>-0.3584</v>
          </cell>
          <cell r="F60">
            <v>1534</v>
          </cell>
          <cell r="G60">
            <v>-800</v>
          </cell>
          <cell r="H60">
            <v>-0.34279999999999999</v>
          </cell>
          <cell r="I60">
            <v>321</v>
          </cell>
          <cell r="J60">
            <v>-236</v>
          </cell>
          <cell r="K60">
            <v>-0.42370000000000002</v>
          </cell>
        </row>
        <row r="61">
          <cell r="C61">
            <v>1268</v>
          </cell>
          <cell r="D61">
            <v>-345</v>
          </cell>
          <cell r="E61">
            <v>-0.21390000000000001</v>
          </cell>
          <cell r="F61">
            <v>1054</v>
          </cell>
          <cell r="G61">
            <v>-292</v>
          </cell>
          <cell r="H61">
            <v>-0.21690000000000001</v>
          </cell>
          <cell r="I61">
            <v>214</v>
          </cell>
          <cell r="J61">
            <v>-53</v>
          </cell>
          <cell r="K61">
            <v>-0.19850000000000001</v>
          </cell>
        </row>
        <row r="62">
          <cell r="C62">
            <v>332</v>
          </cell>
          <cell r="D62">
            <v>-132</v>
          </cell>
          <cell r="E62">
            <v>-0.28449999999999998</v>
          </cell>
          <cell r="F62">
            <v>278</v>
          </cell>
          <cell r="G62">
            <v>-106</v>
          </cell>
          <cell r="H62">
            <v>-0.27600000000000002</v>
          </cell>
          <cell r="I62">
            <v>54</v>
          </cell>
          <cell r="J62">
            <v>-26</v>
          </cell>
          <cell r="K62">
            <v>-0.32500000000000001</v>
          </cell>
        </row>
        <row r="63">
          <cell r="C63">
            <v>5239</v>
          </cell>
          <cell r="D63">
            <v>-2309</v>
          </cell>
          <cell r="E63">
            <v>-0.30590000000000001</v>
          </cell>
          <cell r="F63">
            <v>4073</v>
          </cell>
          <cell r="G63">
            <v>-1731</v>
          </cell>
          <cell r="H63">
            <v>-0.29820000000000002</v>
          </cell>
          <cell r="I63">
            <v>1166</v>
          </cell>
          <cell r="J63">
            <v>-578</v>
          </cell>
          <cell r="K63">
            <v>-0.33139999999999997</v>
          </cell>
        </row>
        <row r="64">
          <cell r="C64">
            <v>1181</v>
          </cell>
          <cell r="D64">
            <v>-437</v>
          </cell>
          <cell r="E64">
            <v>-0.27010000000000001</v>
          </cell>
          <cell r="F64">
            <v>971</v>
          </cell>
          <cell r="G64">
            <v>-315</v>
          </cell>
          <cell r="H64">
            <v>-0.24490000000000001</v>
          </cell>
          <cell r="I64">
            <v>210</v>
          </cell>
          <cell r="J64">
            <v>-122</v>
          </cell>
          <cell r="K64">
            <v>-0.36749999999999999</v>
          </cell>
        </row>
        <row r="65">
          <cell r="C65">
            <v>696</v>
          </cell>
          <cell r="D65">
            <v>-171</v>
          </cell>
          <cell r="E65">
            <v>-0.19719999999999999</v>
          </cell>
          <cell r="F65">
            <v>550</v>
          </cell>
          <cell r="G65">
            <v>-138</v>
          </cell>
          <cell r="H65">
            <v>-0.2006</v>
          </cell>
          <cell r="I65">
            <v>146</v>
          </cell>
          <cell r="J65">
            <v>-33</v>
          </cell>
          <cell r="K65">
            <v>-0.18440000000000001</v>
          </cell>
        </row>
        <row r="66">
          <cell r="C66">
            <v>982</v>
          </cell>
          <cell r="D66">
            <v>-438</v>
          </cell>
          <cell r="E66">
            <v>-0.3085</v>
          </cell>
          <cell r="F66">
            <v>843</v>
          </cell>
          <cell r="G66">
            <v>-404</v>
          </cell>
          <cell r="H66">
            <v>-0.32400000000000001</v>
          </cell>
          <cell r="I66">
            <v>139</v>
          </cell>
          <cell r="J66">
            <v>-34</v>
          </cell>
          <cell r="K66">
            <v>-0.19650000000000001</v>
          </cell>
        </row>
        <row r="67">
          <cell r="C67">
            <v>442</v>
          </cell>
          <cell r="D67">
            <v>-362</v>
          </cell>
          <cell r="E67">
            <v>-0.45019999999999999</v>
          </cell>
          <cell r="F67">
            <v>402</v>
          </cell>
          <cell r="G67">
            <v>-308</v>
          </cell>
          <cell r="H67">
            <v>-0.43380000000000002</v>
          </cell>
          <cell r="I67">
            <v>40</v>
          </cell>
          <cell r="J67">
            <v>-54</v>
          </cell>
          <cell r="K67">
            <v>-0.57450000000000001</v>
          </cell>
        </row>
        <row r="76">
          <cell r="C76">
            <v>738</v>
          </cell>
          <cell r="D76">
            <v>-172</v>
          </cell>
          <cell r="E76">
            <v>-0.189</v>
          </cell>
          <cell r="F76">
            <v>528</v>
          </cell>
          <cell r="G76">
            <v>-97</v>
          </cell>
          <cell r="H76">
            <v>-0.1552</v>
          </cell>
          <cell r="I76">
            <v>209</v>
          </cell>
          <cell r="J76">
            <v>-70</v>
          </cell>
          <cell r="K76">
            <v>-0.25090000000000001</v>
          </cell>
          <cell r="L76">
            <v>1</v>
          </cell>
          <cell r="M76">
            <v>-5</v>
          </cell>
          <cell r="N76">
            <v>-0.83330000000000004</v>
          </cell>
        </row>
        <row r="77">
          <cell r="C77">
            <v>106</v>
          </cell>
          <cell r="D77">
            <v>-60</v>
          </cell>
          <cell r="E77">
            <v>-0.3614</v>
          </cell>
          <cell r="F77">
            <v>58</v>
          </cell>
          <cell r="G77">
            <v>-46</v>
          </cell>
          <cell r="H77">
            <v>-0.44230000000000003</v>
          </cell>
          <cell r="I77">
            <v>42</v>
          </cell>
          <cell r="J77">
            <v>-16</v>
          </cell>
          <cell r="K77">
            <v>-0.27589999999999998</v>
          </cell>
          <cell r="L77">
            <v>6</v>
          </cell>
          <cell r="M77">
            <v>2</v>
          </cell>
          <cell r="N77">
            <v>0.5</v>
          </cell>
        </row>
        <row r="78">
          <cell r="C78">
            <v>39</v>
          </cell>
          <cell r="D78">
            <v>-19</v>
          </cell>
          <cell r="E78">
            <v>-0.3276</v>
          </cell>
          <cell r="F78">
            <v>21</v>
          </cell>
          <cell r="G78">
            <v>-9</v>
          </cell>
          <cell r="H78">
            <v>-0.3</v>
          </cell>
          <cell r="I78">
            <v>18</v>
          </cell>
          <cell r="J78">
            <v>-10</v>
          </cell>
          <cell r="K78">
            <v>-0.35709999999999997</v>
          </cell>
          <cell r="L78">
            <v>0</v>
          </cell>
          <cell r="M78">
            <v>0</v>
          </cell>
        </row>
        <row r="79">
          <cell r="C79">
            <v>109</v>
          </cell>
          <cell r="D79">
            <v>-69</v>
          </cell>
          <cell r="E79">
            <v>-0.3876</v>
          </cell>
          <cell r="F79">
            <v>64</v>
          </cell>
          <cell r="G79">
            <v>-32</v>
          </cell>
          <cell r="H79">
            <v>-0.33329999999999999</v>
          </cell>
          <cell r="I79">
            <v>42</v>
          </cell>
          <cell r="J79">
            <v>-36</v>
          </cell>
          <cell r="K79">
            <v>-0.46150000000000002</v>
          </cell>
          <cell r="L79">
            <v>3</v>
          </cell>
          <cell r="M79">
            <v>-1</v>
          </cell>
          <cell r="N79">
            <v>-0.25</v>
          </cell>
        </row>
        <row r="80">
          <cell r="C80">
            <v>381</v>
          </cell>
          <cell r="D80">
            <v>-65</v>
          </cell>
          <cell r="E80">
            <v>-0.1457</v>
          </cell>
          <cell r="F80">
            <v>231</v>
          </cell>
          <cell r="G80">
            <v>-53</v>
          </cell>
          <cell r="H80">
            <v>-0.18659999999999999</v>
          </cell>
          <cell r="I80">
            <v>144</v>
          </cell>
          <cell r="J80">
            <v>-15</v>
          </cell>
          <cell r="K80">
            <v>-9.4299999999999995E-2</v>
          </cell>
          <cell r="L80">
            <v>6</v>
          </cell>
          <cell r="M80">
            <v>3</v>
          </cell>
          <cell r="N80">
            <v>1</v>
          </cell>
        </row>
        <row r="81">
          <cell r="C81">
            <v>241</v>
          </cell>
          <cell r="D81">
            <v>-81</v>
          </cell>
          <cell r="E81">
            <v>-0.25159999999999999</v>
          </cell>
          <cell r="F81">
            <v>168</v>
          </cell>
          <cell r="G81">
            <v>-48</v>
          </cell>
          <cell r="H81">
            <v>-0.22220000000000001</v>
          </cell>
          <cell r="I81">
            <v>71</v>
          </cell>
          <cell r="J81">
            <v>-30</v>
          </cell>
          <cell r="K81">
            <v>-0.29699999999999999</v>
          </cell>
          <cell r="L81">
            <v>2</v>
          </cell>
          <cell r="M81">
            <v>-3</v>
          </cell>
          <cell r="N81">
            <v>-0.6</v>
          </cell>
        </row>
        <row r="82">
          <cell r="C82">
            <v>1855</v>
          </cell>
          <cell r="D82">
            <v>-1036</v>
          </cell>
          <cell r="E82">
            <v>-0.3584</v>
          </cell>
          <cell r="F82">
            <v>1300</v>
          </cell>
          <cell r="G82">
            <v>-671</v>
          </cell>
          <cell r="H82">
            <v>-0.34039999999999998</v>
          </cell>
          <cell r="I82">
            <v>543</v>
          </cell>
          <cell r="J82">
            <v>-369</v>
          </cell>
          <cell r="K82">
            <v>-0.40460000000000002</v>
          </cell>
          <cell r="L82">
            <v>12</v>
          </cell>
          <cell r="M82">
            <v>4</v>
          </cell>
          <cell r="N82">
            <v>0.5</v>
          </cell>
        </row>
        <row r="83">
          <cell r="C83">
            <v>1268</v>
          </cell>
          <cell r="D83">
            <v>-345</v>
          </cell>
          <cell r="E83">
            <v>-0.21390000000000001</v>
          </cell>
          <cell r="F83">
            <v>697</v>
          </cell>
          <cell r="G83">
            <v>-195</v>
          </cell>
          <cell r="H83">
            <v>-0.21859999999999999</v>
          </cell>
          <cell r="I83">
            <v>555</v>
          </cell>
          <cell r="J83">
            <v>-138</v>
          </cell>
          <cell r="K83">
            <v>-0.1991</v>
          </cell>
          <cell r="L83">
            <v>16</v>
          </cell>
          <cell r="M83">
            <v>-12</v>
          </cell>
          <cell r="N83">
            <v>-0.42859999999999998</v>
          </cell>
        </row>
        <row r="84">
          <cell r="C84">
            <v>332</v>
          </cell>
          <cell r="D84">
            <v>-132</v>
          </cell>
          <cell r="E84">
            <v>-0.28449999999999998</v>
          </cell>
          <cell r="F84">
            <v>170</v>
          </cell>
          <cell r="G84">
            <v>-106</v>
          </cell>
          <cell r="H84">
            <v>-0.3841</v>
          </cell>
          <cell r="I84">
            <v>158</v>
          </cell>
          <cell r="J84">
            <v>-23</v>
          </cell>
          <cell r="K84">
            <v>-0.12709999999999999</v>
          </cell>
          <cell r="L84">
            <v>4</v>
          </cell>
          <cell r="M84">
            <v>-3</v>
          </cell>
          <cell r="N84">
            <v>-0.42859999999999998</v>
          </cell>
        </row>
        <row r="85">
          <cell r="C85">
            <v>5239</v>
          </cell>
          <cell r="D85">
            <v>-2309</v>
          </cell>
          <cell r="E85">
            <v>-0.30590000000000001</v>
          </cell>
          <cell r="F85">
            <v>2701</v>
          </cell>
          <cell r="G85">
            <v>-1230</v>
          </cell>
          <cell r="H85">
            <v>-0.31290000000000001</v>
          </cell>
          <cell r="I85">
            <v>2496</v>
          </cell>
          <cell r="J85">
            <v>-1061</v>
          </cell>
          <cell r="K85">
            <v>-0.29830000000000001</v>
          </cell>
          <cell r="L85">
            <v>42</v>
          </cell>
          <cell r="M85">
            <v>-18</v>
          </cell>
          <cell r="N85">
            <v>-0.3</v>
          </cell>
        </row>
        <row r="86">
          <cell r="C86">
            <v>1181</v>
          </cell>
          <cell r="D86">
            <v>-437</v>
          </cell>
          <cell r="E86">
            <v>-0.27010000000000001</v>
          </cell>
          <cell r="F86">
            <v>700</v>
          </cell>
          <cell r="G86">
            <v>-287</v>
          </cell>
          <cell r="H86">
            <v>-0.2908</v>
          </cell>
          <cell r="I86">
            <v>469</v>
          </cell>
          <cell r="J86">
            <v>-153</v>
          </cell>
          <cell r="K86">
            <v>-0.246</v>
          </cell>
          <cell r="L86">
            <v>12</v>
          </cell>
          <cell r="M86">
            <v>3</v>
          </cell>
          <cell r="N86">
            <v>0.33329999999999999</v>
          </cell>
        </row>
        <row r="87">
          <cell r="C87">
            <v>696</v>
          </cell>
          <cell r="D87">
            <v>-171</v>
          </cell>
          <cell r="E87">
            <v>-0.19719999999999999</v>
          </cell>
          <cell r="F87">
            <v>425</v>
          </cell>
          <cell r="G87">
            <v>-186</v>
          </cell>
          <cell r="H87">
            <v>-0.3044</v>
          </cell>
          <cell r="I87">
            <v>261</v>
          </cell>
          <cell r="J87">
            <v>16</v>
          </cell>
          <cell r="K87">
            <v>6.5299999999999997E-2</v>
          </cell>
          <cell r="L87">
            <v>10</v>
          </cell>
          <cell r="M87">
            <v>-1</v>
          </cell>
          <cell r="N87">
            <v>-9.0899999999999995E-2</v>
          </cell>
        </row>
        <row r="88">
          <cell r="C88">
            <v>982</v>
          </cell>
          <cell r="D88">
            <v>-438</v>
          </cell>
          <cell r="E88">
            <v>-0.3085</v>
          </cell>
          <cell r="F88">
            <v>661</v>
          </cell>
          <cell r="G88">
            <v>-306</v>
          </cell>
          <cell r="H88">
            <v>-0.31640000000000001</v>
          </cell>
          <cell r="I88">
            <v>309</v>
          </cell>
          <cell r="J88">
            <v>-115</v>
          </cell>
          <cell r="K88">
            <v>-0.2712</v>
          </cell>
          <cell r="L88">
            <v>12</v>
          </cell>
          <cell r="M88">
            <v>-17</v>
          </cell>
          <cell r="N88">
            <v>-0.58620000000000005</v>
          </cell>
        </row>
        <row r="89">
          <cell r="C89">
            <v>442</v>
          </cell>
          <cell r="D89">
            <v>-362</v>
          </cell>
          <cell r="E89">
            <v>-0.45019999999999999</v>
          </cell>
          <cell r="F89">
            <v>267</v>
          </cell>
          <cell r="G89">
            <v>-201</v>
          </cell>
          <cell r="H89">
            <v>-0.42949999999999999</v>
          </cell>
          <cell r="I89">
            <v>168</v>
          </cell>
          <cell r="J89">
            <v>-162</v>
          </cell>
          <cell r="K89">
            <v>-0.4909</v>
          </cell>
          <cell r="L89">
            <v>7</v>
          </cell>
          <cell r="M89">
            <v>1</v>
          </cell>
          <cell r="N89">
            <v>0.16669999999999999</v>
          </cell>
        </row>
        <row r="98">
          <cell r="C98">
            <v>738</v>
          </cell>
          <cell r="D98">
            <v>-0.189</v>
          </cell>
          <cell r="E98">
            <v>54</v>
          </cell>
          <cell r="F98">
            <v>-0.15629999999999999</v>
          </cell>
          <cell r="G98">
            <v>264</v>
          </cell>
          <cell r="H98">
            <v>-0.1484</v>
          </cell>
          <cell r="I98">
            <v>65</v>
          </cell>
          <cell r="J98">
            <v>6.5600000000000006E-2</v>
          </cell>
          <cell r="K98">
            <v>39</v>
          </cell>
          <cell r="L98">
            <v>-0.22</v>
          </cell>
          <cell r="M98">
            <v>289</v>
          </cell>
          <cell r="N98">
            <v>-0.25319999999999998</v>
          </cell>
          <cell r="O98">
            <v>0</v>
          </cell>
          <cell r="Q98">
            <v>27</v>
          </cell>
          <cell r="R98">
            <v>-0.28949999999999998</v>
          </cell>
          <cell r="S98">
            <v>0</v>
          </cell>
        </row>
        <row r="99">
          <cell r="C99">
            <v>106</v>
          </cell>
          <cell r="D99">
            <v>-0.3614</v>
          </cell>
          <cell r="E99">
            <v>10</v>
          </cell>
          <cell r="F99">
            <v>-0.52380000000000004</v>
          </cell>
          <cell r="G99">
            <v>42</v>
          </cell>
          <cell r="H99">
            <v>-0.25</v>
          </cell>
          <cell r="I99">
            <v>3</v>
          </cell>
          <cell r="J99">
            <v>-0.4</v>
          </cell>
          <cell r="K99">
            <v>1</v>
          </cell>
          <cell r="L99">
            <v>-0.8</v>
          </cell>
          <cell r="M99">
            <v>50</v>
          </cell>
          <cell r="N99">
            <v>-0.36709999999999998</v>
          </cell>
          <cell r="O99">
            <v>0</v>
          </cell>
          <cell r="Q99">
            <v>0</v>
          </cell>
          <cell r="S99">
            <v>0</v>
          </cell>
        </row>
        <row r="100">
          <cell r="C100">
            <v>39</v>
          </cell>
          <cell r="D100">
            <v>-0.3276</v>
          </cell>
          <cell r="E100">
            <v>1</v>
          </cell>
          <cell r="F100">
            <v>-0.75</v>
          </cell>
          <cell r="G100">
            <v>19</v>
          </cell>
          <cell r="H100">
            <v>-0.36670000000000003</v>
          </cell>
          <cell r="I100">
            <v>5</v>
          </cell>
          <cell r="J100">
            <v>-0.16669999999999999</v>
          </cell>
          <cell r="K100">
            <v>1</v>
          </cell>
          <cell r="M100">
            <v>13</v>
          </cell>
          <cell r="N100">
            <v>-0.23530000000000001</v>
          </cell>
          <cell r="O100">
            <v>0</v>
          </cell>
          <cell r="Q100">
            <v>0</v>
          </cell>
          <cell r="S100">
            <v>0</v>
          </cell>
        </row>
        <row r="101">
          <cell r="C101">
            <v>109</v>
          </cell>
          <cell r="D101">
            <v>-0.3876</v>
          </cell>
          <cell r="E101">
            <v>11</v>
          </cell>
          <cell r="F101">
            <v>0.375</v>
          </cell>
          <cell r="G101">
            <v>32</v>
          </cell>
          <cell r="H101">
            <v>-0.49209999999999998</v>
          </cell>
          <cell r="I101">
            <v>7</v>
          </cell>
          <cell r="J101">
            <v>-0.70830000000000004</v>
          </cell>
          <cell r="K101">
            <v>1</v>
          </cell>
          <cell r="L101">
            <v>-0.5</v>
          </cell>
          <cell r="M101">
            <v>57</v>
          </cell>
          <cell r="N101">
            <v>-0.29630000000000001</v>
          </cell>
          <cell r="O101">
            <v>0</v>
          </cell>
          <cell r="Q101">
            <v>1</v>
          </cell>
          <cell r="S101">
            <v>0</v>
          </cell>
        </row>
        <row r="102">
          <cell r="C102">
            <v>381</v>
          </cell>
          <cell r="D102">
            <v>-0.1457</v>
          </cell>
          <cell r="E102">
            <v>41</v>
          </cell>
          <cell r="F102">
            <v>0.36670000000000003</v>
          </cell>
          <cell r="G102">
            <v>110</v>
          </cell>
          <cell r="H102">
            <v>-0.37140000000000001</v>
          </cell>
          <cell r="I102">
            <v>10</v>
          </cell>
          <cell r="J102">
            <v>0.25</v>
          </cell>
          <cell r="K102">
            <v>11</v>
          </cell>
          <cell r="L102">
            <v>-0.26669999999999999</v>
          </cell>
          <cell r="M102">
            <v>205</v>
          </cell>
          <cell r="N102">
            <v>-4.65E-2</v>
          </cell>
          <cell r="O102">
            <v>0</v>
          </cell>
          <cell r="Q102">
            <v>4</v>
          </cell>
          <cell r="R102">
            <v>0.33329999999999999</v>
          </cell>
          <cell r="S102">
            <v>0</v>
          </cell>
        </row>
        <row r="103">
          <cell r="C103">
            <v>241</v>
          </cell>
          <cell r="D103">
            <v>-0.25159999999999999</v>
          </cell>
          <cell r="E103">
            <v>28</v>
          </cell>
          <cell r="F103">
            <v>-0.28210000000000002</v>
          </cell>
          <cell r="G103">
            <v>83</v>
          </cell>
          <cell r="H103">
            <v>-0.39419999999999999</v>
          </cell>
          <cell r="I103">
            <v>3</v>
          </cell>
          <cell r="J103">
            <v>-0.57140000000000002</v>
          </cell>
          <cell r="K103">
            <v>4</v>
          </cell>
          <cell r="L103">
            <v>-0.76470000000000005</v>
          </cell>
          <cell r="M103">
            <v>122</v>
          </cell>
          <cell r="N103">
            <v>1.67E-2</v>
          </cell>
          <cell r="O103">
            <v>0</v>
          </cell>
          <cell r="Q103">
            <v>1</v>
          </cell>
          <cell r="R103">
            <v>-0.5</v>
          </cell>
          <cell r="S103">
            <v>0</v>
          </cell>
        </row>
        <row r="104">
          <cell r="C104">
            <v>1855</v>
          </cell>
          <cell r="D104">
            <v>-0.3584</v>
          </cell>
          <cell r="E104">
            <v>108</v>
          </cell>
          <cell r="F104">
            <v>-0.61150000000000004</v>
          </cell>
          <cell r="G104">
            <v>799</v>
          </cell>
          <cell r="H104">
            <v>-0.32569999999999999</v>
          </cell>
          <cell r="I104">
            <v>121</v>
          </cell>
          <cell r="J104">
            <v>-0.5121</v>
          </cell>
          <cell r="K104">
            <v>130</v>
          </cell>
          <cell r="L104">
            <v>-0.30109999999999998</v>
          </cell>
          <cell r="M104">
            <v>470</v>
          </cell>
          <cell r="N104">
            <v>-0.2407</v>
          </cell>
          <cell r="O104">
            <v>0</v>
          </cell>
          <cell r="Q104">
            <v>227</v>
          </cell>
          <cell r="R104">
            <v>-0.3947</v>
          </cell>
          <cell r="S104">
            <v>0</v>
          </cell>
        </row>
        <row r="105">
          <cell r="C105">
            <v>1268</v>
          </cell>
          <cell r="D105">
            <v>-0.21390000000000001</v>
          </cell>
          <cell r="E105">
            <v>67</v>
          </cell>
          <cell r="F105">
            <v>-0.27960000000000002</v>
          </cell>
          <cell r="G105">
            <v>637</v>
          </cell>
          <cell r="H105">
            <v>-0.17699999999999999</v>
          </cell>
          <cell r="I105">
            <v>28</v>
          </cell>
          <cell r="J105">
            <v>-0.80820000000000003</v>
          </cell>
          <cell r="K105">
            <v>47</v>
          </cell>
          <cell r="L105">
            <v>-0.47189999999999999</v>
          </cell>
          <cell r="M105">
            <v>487</v>
          </cell>
          <cell r="N105">
            <v>-3.56E-2</v>
          </cell>
          <cell r="O105">
            <v>0</v>
          </cell>
          <cell r="Q105">
            <v>2</v>
          </cell>
          <cell r="R105">
            <v>-0.66669999999999996</v>
          </cell>
          <cell r="S105">
            <v>0</v>
          </cell>
        </row>
        <row r="106">
          <cell r="C106">
            <v>332</v>
          </cell>
          <cell r="D106">
            <v>-0.28449999999999998</v>
          </cell>
          <cell r="E106">
            <v>32</v>
          </cell>
          <cell r="F106">
            <v>-0.2195</v>
          </cell>
          <cell r="G106">
            <v>173</v>
          </cell>
          <cell r="H106">
            <v>-0.28220000000000001</v>
          </cell>
          <cell r="I106">
            <v>21</v>
          </cell>
          <cell r="J106">
            <v>-0.57140000000000002</v>
          </cell>
          <cell r="K106">
            <v>15</v>
          </cell>
          <cell r="L106">
            <v>-0.53129999999999999</v>
          </cell>
          <cell r="M106">
            <v>91</v>
          </cell>
          <cell r="N106">
            <v>-7.1400000000000005E-2</v>
          </cell>
          <cell r="O106">
            <v>0</v>
          </cell>
          <cell r="P106">
            <v>-1</v>
          </cell>
          <cell r="Q106">
            <v>0</v>
          </cell>
          <cell r="R106">
            <v>-1</v>
          </cell>
          <cell r="S106">
            <v>0</v>
          </cell>
        </row>
        <row r="107">
          <cell r="C107">
            <v>5239</v>
          </cell>
          <cell r="D107">
            <v>-0.30590000000000001</v>
          </cell>
          <cell r="E107">
            <v>135</v>
          </cell>
          <cell r="F107">
            <v>-0.49059999999999998</v>
          </cell>
          <cell r="G107">
            <v>2793</v>
          </cell>
          <cell r="H107">
            <v>-0.39779999999999999</v>
          </cell>
          <cell r="I107">
            <v>59</v>
          </cell>
          <cell r="J107">
            <v>-0.65090000000000003</v>
          </cell>
          <cell r="K107">
            <v>213</v>
          </cell>
          <cell r="L107">
            <v>-0.39660000000000001</v>
          </cell>
          <cell r="M107">
            <v>1845</v>
          </cell>
          <cell r="N107">
            <v>-1.44E-2</v>
          </cell>
          <cell r="O107">
            <v>1</v>
          </cell>
          <cell r="Q107">
            <v>193</v>
          </cell>
          <cell r="R107">
            <v>-0.22800000000000001</v>
          </cell>
          <cell r="S107">
            <v>0</v>
          </cell>
        </row>
        <row r="108">
          <cell r="C108">
            <v>1181</v>
          </cell>
          <cell r="D108">
            <v>-0.27010000000000001</v>
          </cell>
          <cell r="E108">
            <v>109</v>
          </cell>
          <cell r="F108">
            <v>-0.30570000000000003</v>
          </cell>
          <cell r="G108">
            <v>568</v>
          </cell>
          <cell r="H108">
            <v>-0.3286</v>
          </cell>
          <cell r="I108">
            <v>76</v>
          </cell>
          <cell r="J108">
            <v>-0.55559999999999998</v>
          </cell>
          <cell r="K108">
            <v>41</v>
          </cell>
          <cell r="L108">
            <v>-0.56379999999999997</v>
          </cell>
          <cell r="M108">
            <v>367</v>
          </cell>
          <cell r="N108">
            <v>0.1021</v>
          </cell>
          <cell r="O108">
            <v>1</v>
          </cell>
          <cell r="Q108">
            <v>19</v>
          </cell>
          <cell r="R108">
            <v>0.1176</v>
          </cell>
          <cell r="S108">
            <v>0</v>
          </cell>
        </row>
        <row r="109">
          <cell r="C109">
            <v>696</v>
          </cell>
          <cell r="D109">
            <v>-0.19719999999999999</v>
          </cell>
          <cell r="E109">
            <v>116</v>
          </cell>
          <cell r="F109">
            <v>0.22109999999999999</v>
          </cell>
          <cell r="G109">
            <v>301</v>
          </cell>
          <cell r="H109">
            <v>-0.13009999999999999</v>
          </cell>
          <cell r="I109">
            <v>59</v>
          </cell>
          <cell r="J109">
            <v>0.25530000000000003</v>
          </cell>
          <cell r="K109">
            <v>20</v>
          </cell>
          <cell r="L109">
            <v>-0.63639999999999997</v>
          </cell>
          <cell r="M109">
            <v>181</v>
          </cell>
          <cell r="N109">
            <v>-0.33939999999999998</v>
          </cell>
          <cell r="O109">
            <v>1</v>
          </cell>
          <cell r="Q109">
            <v>18</v>
          </cell>
          <cell r="R109">
            <v>-0.64</v>
          </cell>
          <cell r="S109">
            <v>0</v>
          </cell>
        </row>
        <row r="110">
          <cell r="C110">
            <v>982</v>
          </cell>
          <cell r="D110">
            <v>-0.3085</v>
          </cell>
          <cell r="E110">
            <v>62</v>
          </cell>
          <cell r="F110">
            <v>-7.46E-2</v>
          </cell>
          <cell r="G110">
            <v>307</v>
          </cell>
          <cell r="H110">
            <v>-0.3735</v>
          </cell>
          <cell r="I110">
            <v>190</v>
          </cell>
          <cell r="J110">
            <v>-0.3987</v>
          </cell>
          <cell r="K110">
            <v>17</v>
          </cell>
          <cell r="L110">
            <v>-0.32</v>
          </cell>
          <cell r="M110">
            <v>365</v>
          </cell>
          <cell r="N110">
            <v>-0.11409999999999999</v>
          </cell>
          <cell r="O110">
            <v>0</v>
          </cell>
          <cell r="Q110">
            <v>41</v>
          </cell>
          <cell r="R110">
            <v>-0.62729999999999997</v>
          </cell>
          <cell r="S110">
            <v>0</v>
          </cell>
        </row>
        <row r="111">
          <cell r="C111">
            <v>442</v>
          </cell>
          <cell r="D111">
            <v>-0.45019999999999999</v>
          </cell>
          <cell r="E111">
            <v>28</v>
          </cell>
          <cell r="F111">
            <v>-0.39129999999999998</v>
          </cell>
          <cell r="G111">
            <v>149</v>
          </cell>
          <cell r="H111">
            <v>-0.49149999999999999</v>
          </cell>
          <cell r="I111">
            <v>15</v>
          </cell>
          <cell r="J111">
            <v>-0.67390000000000005</v>
          </cell>
          <cell r="K111">
            <v>5</v>
          </cell>
          <cell r="L111">
            <v>-0.8</v>
          </cell>
          <cell r="M111">
            <v>232</v>
          </cell>
          <cell r="N111">
            <v>-0.3538</v>
          </cell>
          <cell r="O111">
            <v>0</v>
          </cell>
          <cell r="Q111">
            <v>13</v>
          </cell>
          <cell r="R111">
            <v>-0.62860000000000005</v>
          </cell>
          <cell r="S111">
            <v>0</v>
          </cell>
        </row>
        <row r="120">
          <cell r="C120">
            <v>738</v>
          </cell>
          <cell r="D120">
            <v>-172</v>
          </cell>
          <cell r="E120">
            <v>54</v>
          </cell>
          <cell r="F120">
            <v>-10</v>
          </cell>
          <cell r="G120">
            <v>264</v>
          </cell>
          <cell r="H120">
            <v>-46</v>
          </cell>
          <cell r="I120">
            <v>65</v>
          </cell>
          <cell r="J120">
            <v>4</v>
          </cell>
          <cell r="K120">
            <v>39</v>
          </cell>
          <cell r="L120">
            <v>-11</v>
          </cell>
          <cell r="M120">
            <v>289</v>
          </cell>
          <cell r="N120">
            <v>-98</v>
          </cell>
          <cell r="O120">
            <v>0</v>
          </cell>
          <cell r="P120">
            <v>0</v>
          </cell>
          <cell r="Q120">
            <v>27</v>
          </cell>
          <cell r="R120">
            <v>-11</v>
          </cell>
          <cell r="S120">
            <v>0</v>
          </cell>
          <cell r="T120">
            <v>0</v>
          </cell>
        </row>
        <row r="121">
          <cell r="C121">
            <v>106</v>
          </cell>
          <cell r="D121">
            <v>-60</v>
          </cell>
          <cell r="E121">
            <v>10</v>
          </cell>
          <cell r="F121">
            <v>-11</v>
          </cell>
          <cell r="G121">
            <v>42</v>
          </cell>
          <cell r="H121">
            <v>-14</v>
          </cell>
          <cell r="I121">
            <v>3</v>
          </cell>
          <cell r="J121">
            <v>-2</v>
          </cell>
          <cell r="K121">
            <v>1</v>
          </cell>
          <cell r="L121">
            <v>-4</v>
          </cell>
          <cell r="M121">
            <v>50</v>
          </cell>
          <cell r="N121">
            <v>-29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C122">
            <v>39</v>
          </cell>
          <cell r="D122">
            <v>-19</v>
          </cell>
          <cell r="E122">
            <v>1</v>
          </cell>
          <cell r="F122">
            <v>-3</v>
          </cell>
          <cell r="G122">
            <v>19</v>
          </cell>
          <cell r="H122">
            <v>-11</v>
          </cell>
          <cell r="I122">
            <v>5</v>
          </cell>
          <cell r="J122">
            <v>-1</v>
          </cell>
          <cell r="K122">
            <v>1</v>
          </cell>
          <cell r="L122">
            <v>0</v>
          </cell>
          <cell r="M122">
            <v>13</v>
          </cell>
          <cell r="N122">
            <v>-4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  <row r="123">
          <cell r="C123">
            <v>109</v>
          </cell>
          <cell r="D123">
            <v>-69</v>
          </cell>
          <cell r="E123">
            <v>11</v>
          </cell>
          <cell r="F123">
            <v>3</v>
          </cell>
          <cell r="G123">
            <v>32</v>
          </cell>
          <cell r="H123">
            <v>-31</v>
          </cell>
          <cell r="I123">
            <v>7</v>
          </cell>
          <cell r="J123">
            <v>-17</v>
          </cell>
          <cell r="K123">
            <v>1</v>
          </cell>
          <cell r="L123">
            <v>-1</v>
          </cell>
          <cell r="M123">
            <v>57</v>
          </cell>
          <cell r="N123">
            <v>-24</v>
          </cell>
          <cell r="O123">
            <v>0</v>
          </cell>
          <cell r="P123">
            <v>0</v>
          </cell>
          <cell r="Q123">
            <v>1</v>
          </cell>
          <cell r="R123">
            <v>1</v>
          </cell>
          <cell r="S123">
            <v>0</v>
          </cell>
          <cell r="T123">
            <v>0</v>
          </cell>
        </row>
        <row r="124">
          <cell r="C124">
            <v>381</v>
          </cell>
          <cell r="D124">
            <v>-65</v>
          </cell>
          <cell r="E124">
            <v>41</v>
          </cell>
          <cell r="F124">
            <v>11</v>
          </cell>
          <cell r="G124">
            <v>110</v>
          </cell>
          <cell r="H124">
            <v>-65</v>
          </cell>
          <cell r="I124">
            <v>10</v>
          </cell>
          <cell r="J124">
            <v>2</v>
          </cell>
          <cell r="K124">
            <v>11</v>
          </cell>
          <cell r="L124">
            <v>-4</v>
          </cell>
          <cell r="M124">
            <v>205</v>
          </cell>
          <cell r="N124">
            <v>-10</v>
          </cell>
          <cell r="O124">
            <v>0</v>
          </cell>
          <cell r="P124">
            <v>0</v>
          </cell>
          <cell r="Q124">
            <v>4</v>
          </cell>
          <cell r="R124">
            <v>1</v>
          </cell>
          <cell r="S124">
            <v>0</v>
          </cell>
          <cell r="T124">
            <v>0</v>
          </cell>
        </row>
        <row r="125">
          <cell r="C125">
            <v>241</v>
          </cell>
          <cell r="D125">
            <v>-81</v>
          </cell>
          <cell r="E125">
            <v>28</v>
          </cell>
          <cell r="F125">
            <v>-11</v>
          </cell>
          <cell r="G125">
            <v>83</v>
          </cell>
          <cell r="H125">
            <v>-54</v>
          </cell>
          <cell r="I125">
            <v>3</v>
          </cell>
          <cell r="J125">
            <v>-4</v>
          </cell>
          <cell r="K125">
            <v>4</v>
          </cell>
          <cell r="L125">
            <v>-13</v>
          </cell>
          <cell r="M125">
            <v>122</v>
          </cell>
          <cell r="N125">
            <v>2</v>
          </cell>
          <cell r="O125">
            <v>0</v>
          </cell>
          <cell r="P125">
            <v>0</v>
          </cell>
          <cell r="Q125">
            <v>1</v>
          </cell>
          <cell r="R125">
            <v>-1</v>
          </cell>
          <cell r="S125">
            <v>0</v>
          </cell>
          <cell r="T125">
            <v>0</v>
          </cell>
        </row>
        <row r="126">
          <cell r="C126">
            <v>1855</v>
          </cell>
          <cell r="D126">
            <v>-1036</v>
          </cell>
          <cell r="E126">
            <v>108</v>
          </cell>
          <cell r="F126">
            <v>-170</v>
          </cell>
          <cell r="G126">
            <v>799</v>
          </cell>
          <cell r="H126">
            <v>-386</v>
          </cell>
          <cell r="I126">
            <v>121</v>
          </cell>
          <cell r="J126">
            <v>-127</v>
          </cell>
          <cell r="K126">
            <v>130</v>
          </cell>
          <cell r="L126">
            <v>-56</v>
          </cell>
          <cell r="M126">
            <v>470</v>
          </cell>
          <cell r="N126">
            <v>-149</v>
          </cell>
          <cell r="O126">
            <v>0</v>
          </cell>
          <cell r="P126">
            <v>0</v>
          </cell>
          <cell r="Q126">
            <v>227</v>
          </cell>
          <cell r="R126">
            <v>-148</v>
          </cell>
          <cell r="S126">
            <v>0</v>
          </cell>
          <cell r="T126">
            <v>0</v>
          </cell>
        </row>
        <row r="127">
          <cell r="C127">
            <v>1268</v>
          </cell>
          <cell r="D127">
            <v>-345</v>
          </cell>
          <cell r="E127">
            <v>67</v>
          </cell>
          <cell r="F127">
            <v>-26</v>
          </cell>
          <cell r="G127">
            <v>637</v>
          </cell>
          <cell r="H127">
            <v>-137</v>
          </cell>
          <cell r="I127">
            <v>28</v>
          </cell>
          <cell r="J127">
            <v>-118</v>
          </cell>
          <cell r="K127">
            <v>47</v>
          </cell>
          <cell r="L127">
            <v>-42</v>
          </cell>
          <cell r="M127">
            <v>487</v>
          </cell>
          <cell r="N127">
            <v>-18</v>
          </cell>
          <cell r="O127">
            <v>0</v>
          </cell>
          <cell r="P127">
            <v>0</v>
          </cell>
          <cell r="Q127">
            <v>2</v>
          </cell>
          <cell r="R127">
            <v>-4</v>
          </cell>
          <cell r="S127">
            <v>0</v>
          </cell>
          <cell r="T127">
            <v>0</v>
          </cell>
        </row>
        <row r="128">
          <cell r="C128">
            <v>332</v>
          </cell>
          <cell r="D128">
            <v>-132</v>
          </cell>
          <cell r="E128">
            <v>32</v>
          </cell>
          <cell r="F128">
            <v>-9</v>
          </cell>
          <cell r="G128">
            <v>173</v>
          </cell>
          <cell r="H128">
            <v>-68</v>
          </cell>
          <cell r="I128">
            <v>21</v>
          </cell>
          <cell r="J128">
            <v>-28</v>
          </cell>
          <cell r="K128">
            <v>15</v>
          </cell>
          <cell r="L128">
            <v>-17</v>
          </cell>
          <cell r="M128">
            <v>91</v>
          </cell>
          <cell r="N128">
            <v>-7</v>
          </cell>
          <cell r="O128">
            <v>0</v>
          </cell>
          <cell r="P128">
            <v>-1</v>
          </cell>
          <cell r="Q128">
            <v>0</v>
          </cell>
          <cell r="R128">
            <v>-2</v>
          </cell>
          <cell r="S128">
            <v>0</v>
          </cell>
          <cell r="T128">
            <v>0</v>
          </cell>
        </row>
        <row r="129">
          <cell r="C129">
            <v>5239</v>
          </cell>
          <cell r="D129">
            <v>-2309</v>
          </cell>
          <cell r="E129">
            <v>135</v>
          </cell>
          <cell r="F129">
            <v>-130</v>
          </cell>
          <cell r="G129">
            <v>2793</v>
          </cell>
          <cell r="H129">
            <v>-1845</v>
          </cell>
          <cell r="I129">
            <v>59</v>
          </cell>
          <cell r="J129">
            <v>-110</v>
          </cell>
          <cell r="K129">
            <v>213</v>
          </cell>
          <cell r="L129">
            <v>-140</v>
          </cell>
          <cell r="M129">
            <v>1845</v>
          </cell>
          <cell r="N129">
            <v>-27</v>
          </cell>
          <cell r="O129">
            <v>1</v>
          </cell>
          <cell r="P129">
            <v>0</v>
          </cell>
          <cell r="Q129">
            <v>193</v>
          </cell>
          <cell r="R129">
            <v>-57</v>
          </cell>
          <cell r="S129">
            <v>0</v>
          </cell>
          <cell r="T129">
            <v>0</v>
          </cell>
        </row>
        <row r="130">
          <cell r="C130">
            <v>1181</v>
          </cell>
          <cell r="D130">
            <v>-437</v>
          </cell>
          <cell r="E130">
            <v>109</v>
          </cell>
          <cell r="F130">
            <v>-48</v>
          </cell>
          <cell r="G130">
            <v>568</v>
          </cell>
          <cell r="H130">
            <v>-278</v>
          </cell>
          <cell r="I130">
            <v>76</v>
          </cell>
          <cell r="J130">
            <v>-95</v>
          </cell>
          <cell r="K130">
            <v>41</v>
          </cell>
          <cell r="L130">
            <v>-53</v>
          </cell>
          <cell r="M130">
            <v>367</v>
          </cell>
          <cell r="N130">
            <v>34</v>
          </cell>
          <cell r="O130">
            <v>1</v>
          </cell>
          <cell r="P130">
            <v>1</v>
          </cell>
          <cell r="Q130">
            <v>19</v>
          </cell>
          <cell r="R130">
            <v>2</v>
          </cell>
          <cell r="S130">
            <v>0</v>
          </cell>
          <cell r="T130">
            <v>0</v>
          </cell>
        </row>
        <row r="131">
          <cell r="C131">
            <v>696</v>
          </cell>
          <cell r="D131">
            <v>-171</v>
          </cell>
          <cell r="E131">
            <v>116</v>
          </cell>
          <cell r="F131">
            <v>21</v>
          </cell>
          <cell r="G131">
            <v>301</v>
          </cell>
          <cell r="H131">
            <v>-45</v>
          </cell>
          <cell r="I131">
            <v>59</v>
          </cell>
          <cell r="J131">
            <v>12</v>
          </cell>
          <cell r="K131">
            <v>20</v>
          </cell>
          <cell r="L131">
            <v>-35</v>
          </cell>
          <cell r="M131">
            <v>181</v>
          </cell>
          <cell r="N131">
            <v>-93</v>
          </cell>
          <cell r="O131">
            <v>1</v>
          </cell>
          <cell r="P131">
            <v>1</v>
          </cell>
          <cell r="Q131">
            <v>18</v>
          </cell>
          <cell r="R131">
            <v>-32</v>
          </cell>
          <cell r="S131">
            <v>0</v>
          </cell>
          <cell r="T131">
            <v>0</v>
          </cell>
        </row>
        <row r="132">
          <cell r="C132">
            <v>982</v>
          </cell>
          <cell r="D132">
            <v>-438</v>
          </cell>
          <cell r="E132">
            <v>62</v>
          </cell>
          <cell r="F132">
            <v>-5</v>
          </cell>
          <cell r="G132">
            <v>307</v>
          </cell>
          <cell r="H132">
            <v>-183</v>
          </cell>
          <cell r="I132">
            <v>190</v>
          </cell>
          <cell r="J132">
            <v>-126</v>
          </cell>
          <cell r="K132">
            <v>17</v>
          </cell>
          <cell r="L132">
            <v>-8</v>
          </cell>
          <cell r="M132">
            <v>365</v>
          </cell>
          <cell r="N132">
            <v>-47</v>
          </cell>
          <cell r="O132">
            <v>0</v>
          </cell>
          <cell r="P132">
            <v>0</v>
          </cell>
          <cell r="Q132">
            <v>41</v>
          </cell>
          <cell r="R132">
            <v>-69</v>
          </cell>
          <cell r="S132">
            <v>0</v>
          </cell>
          <cell r="T132">
            <v>0</v>
          </cell>
        </row>
        <row r="133">
          <cell r="C133">
            <v>442</v>
          </cell>
          <cell r="D133">
            <v>-362</v>
          </cell>
          <cell r="E133">
            <v>28</v>
          </cell>
          <cell r="F133">
            <v>-18</v>
          </cell>
          <cell r="G133">
            <v>149</v>
          </cell>
          <cell r="H133">
            <v>-144</v>
          </cell>
          <cell r="I133">
            <v>15</v>
          </cell>
          <cell r="J133">
            <v>-31</v>
          </cell>
          <cell r="K133">
            <v>5</v>
          </cell>
          <cell r="L133">
            <v>-20</v>
          </cell>
          <cell r="M133">
            <v>232</v>
          </cell>
          <cell r="N133">
            <v>-127</v>
          </cell>
          <cell r="O133">
            <v>0</v>
          </cell>
          <cell r="P133">
            <v>0</v>
          </cell>
          <cell r="Q133">
            <v>13</v>
          </cell>
          <cell r="R133">
            <v>-22</v>
          </cell>
          <cell r="S133">
            <v>0</v>
          </cell>
          <cell r="T133">
            <v>0</v>
          </cell>
        </row>
      </sheetData>
      <sheetData sheetId="17"/>
      <sheetData sheetId="18">
        <row r="4">
          <cell r="C4">
            <v>74081</v>
          </cell>
          <cell r="D4">
            <v>90186</v>
          </cell>
          <cell r="E4">
            <v>92621</v>
          </cell>
          <cell r="F4">
            <v>83823</v>
          </cell>
          <cell r="G4">
            <v>62018</v>
          </cell>
        </row>
        <row r="5">
          <cell r="C5">
            <v>107606</v>
          </cell>
          <cell r="D5">
            <v>116562</v>
          </cell>
          <cell r="E5">
            <v>121476</v>
          </cell>
          <cell r="F5">
            <v>128373</v>
          </cell>
          <cell r="G5">
            <v>97270</v>
          </cell>
        </row>
        <row r="6">
          <cell r="C6">
            <v>29244</v>
          </cell>
          <cell r="D6">
            <v>35470</v>
          </cell>
          <cell r="E6">
            <v>37686</v>
          </cell>
          <cell r="F6">
            <v>37233</v>
          </cell>
          <cell r="G6">
            <v>30652</v>
          </cell>
        </row>
        <row r="13">
          <cell r="C13">
            <v>6635</v>
          </cell>
          <cell r="D13">
            <v>8968</v>
          </cell>
          <cell r="E13">
            <v>9356</v>
          </cell>
          <cell r="F13">
            <v>8852</v>
          </cell>
          <cell r="G13">
            <v>7924</v>
          </cell>
        </row>
        <row r="14">
          <cell r="C14">
            <v>18304</v>
          </cell>
          <cell r="D14">
            <v>21586</v>
          </cell>
          <cell r="E14">
            <v>21773</v>
          </cell>
          <cell r="F14">
            <v>24202</v>
          </cell>
          <cell r="G14">
            <v>18598</v>
          </cell>
        </row>
        <row r="15">
          <cell r="C15">
            <v>5706</v>
          </cell>
          <cell r="D15">
            <v>6660</v>
          </cell>
          <cell r="E15">
            <v>6399</v>
          </cell>
          <cell r="F15">
            <v>5832</v>
          </cell>
          <cell r="G15">
            <v>5168</v>
          </cell>
        </row>
        <row r="22">
          <cell r="C22">
            <v>827</v>
          </cell>
          <cell r="D22">
            <v>1139</v>
          </cell>
          <cell r="E22">
            <v>1089</v>
          </cell>
          <cell r="F22">
            <v>1059</v>
          </cell>
          <cell r="G22">
            <v>664</v>
          </cell>
        </row>
        <row r="23">
          <cell r="C23">
            <v>3984</v>
          </cell>
          <cell r="D23">
            <v>4908</v>
          </cell>
          <cell r="E23">
            <v>4961</v>
          </cell>
          <cell r="F23">
            <v>5323</v>
          </cell>
          <cell r="G23">
            <v>3944</v>
          </cell>
        </row>
        <row r="24">
          <cell r="C24">
            <v>1347</v>
          </cell>
          <cell r="D24">
            <v>1552</v>
          </cell>
          <cell r="E24">
            <v>1455</v>
          </cell>
          <cell r="F24">
            <v>1046</v>
          </cell>
          <cell r="G24">
            <v>1083</v>
          </cell>
        </row>
        <row r="31">
          <cell r="C31">
            <v>3959</v>
          </cell>
          <cell r="D31">
            <v>5160</v>
          </cell>
          <cell r="E31">
            <v>5529</v>
          </cell>
          <cell r="F31">
            <v>5168</v>
          </cell>
          <cell r="G31">
            <v>5109</v>
          </cell>
        </row>
        <row r="32">
          <cell r="C32">
            <v>7109</v>
          </cell>
          <cell r="D32">
            <v>8173</v>
          </cell>
          <cell r="E32">
            <v>7859</v>
          </cell>
          <cell r="F32">
            <v>9347</v>
          </cell>
          <cell r="G32">
            <v>7470</v>
          </cell>
        </row>
        <row r="33">
          <cell r="C33">
            <v>2218</v>
          </cell>
          <cell r="D33">
            <v>2487</v>
          </cell>
          <cell r="E33">
            <v>2553</v>
          </cell>
          <cell r="F33">
            <v>2513</v>
          </cell>
          <cell r="G33">
            <v>2230</v>
          </cell>
        </row>
        <row r="40">
          <cell r="C40">
            <v>915</v>
          </cell>
          <cell r="D40">
            <v>948</v>
          </cell>
          <cell r="E40">
            <v>1001</v>
          </cell>
          <cell r="F40">
            <v>1050</v>
          </cell>
          <cell r="G40">
            <v>620</v>
          </cell>
        </row>
        <row r="41">
          <cell r="C41">
            <v>3288</v>
          </cell>
          <cell r="D41">
            <v>3833</v>
          </cell>
          <cell r="E41">
            <v>4372</v>
          </cell>
          <cell r="F41">
            <v>4628</v>
          </cell>
          <cell r="G41">
            <v>3663</v>
          </cell>
        </row>
        <row r="42">
          <cell r="C42">
            <v>1285</v>
          </cell>
          <cell r="D42">
            <v>1554</v>
          </cell>
          <cell r="E42">
            <v>1162</v>
          </cell>
          <cell r="F42">
            <v>963</v>
          </cell>
          <cell r="G42">
            <v>778</v>
          </cell>
        </row>
        <row r="49">
          <cell r="C49">
            <v>934</v>
          </cell>
          <cell r="D49">
            <v>1721</v>
          </cell>
          <cell r="E49">
            <v>1737</v>
          </cell>
          <cell r="F49">
            <v>1575</v>
          </cell>
          <cell r="G49">
            <v>1531</v>
          </cell>
        </row>
        <row r="50">
          <cell r="C50">
            <v>3923</v>
          </cell>
          <cell r="D50">
            <v>4672</v>
          </cell>
          <cell r="E50">
            <v>4581</v>
          </cell>
          <cell r="F50">
            <v>4904</v>
          </cell>
          <cell r="G50">
            <v>3521</v>
          </cell>
        </row>
        <row r="51">
          <cell r="C51">
            <v>856</v>
          </cell>
          <cell r="D51">
            <v>1067</v>
          </cell>
          <cell r="E51">
            <v>1229</v>
          </cell>
          <cell r="F51">
            <v>1310</v>
          </cell>
          <cell r="G51">
            <v>1077</v>
          </cell>
        </row>
      </sheetData>
      <sheetData sheetId="19">
        <row r="4">
          <cell r="C4">
            <v>82932</v>
          </cell>
          <cell r="D4">
            <v>97437</v>
          </cell>
          <cell r="E4">
            <v>101412</v>
          </cell>
          <cell r="F4">
            <v>96346</v>
          </cell>
          <cell r="G4">
            <v>74827</v>
          </cell>
        </row>
        <row r="5">
          <cell r="C5">
            <v>127999</v>
          </cell>
          <cell r="D5">
            <v>144781</v>
          </cell>
          <cell r="E5">
            <v>150371</v>
          </cell>
          <cell r="F5">
            <v>153083</v>
          </cell>
          <cell r="G5">
            <v>115113</v>
          </cell>
        </row>
        <row r="6">
          <cell r="C6">
            <v>171277</v>
          </cell>
          <cell r="D6">
            <v>197752</v>
          </cell>
          <cell r="E6">
            <v>204512</v>
          </cell>
          <cell r="F6">
            <v>202049</v>
          </cell>
          <cell r="G6">
            <v>147425</v>
          </cell>
        </row>
        <row r="7">
          <cell r="C7">
            <v>39654</v>
          </cell>
          <cell r="D7">
            <v>44466</v>
          </cell>
          <cell r="E7">
            <v>47271</v>
          </cell>
          <cell r="F7">
            <v>47380</v>
          </cell>
          <cell r="G7">
            <v>42515</v>
          </cell>
        </row>
        <row r="8">
          <cell r="C8">
            <v>87568</v>
          </cell>
          <cell r="D8">
            <v>103726</v>
          </cell>
          <cell r="E8">
            <v>108125</v>
          </cell>
          <cell r="F8">
            <v>104730</v>
          </cell>
          <cell r="G8">
            <v>76754</v>
          </cell>
        </row>
        <row r="9">
          <cell r="C9">
            <v>121208</v>
          </cell>
          <cell r="D9">
            <v>135850</v>
          </cell>
          <cell r="E9">
            <v>140827</v>
          </cell>
          <cell r="F9">
            <v>141576</v>
          </cell>
          <cell r="G9">
            <v>110356</v>
          </cell>
        </row>
        <row r="10">
          <cell r="C10">
            <v>2155</v>
          </cell>
          <cell r="D10">
            <v>2642</v>
          </cell>
          <cell r="E10">
            <v>2831</v>
          </cell>
          <cell r="F10">
            <v>3123</v>
          </cell>
          <cell r="G10">
            <v>2830</v>
          </cell>
        </row>
        <row r="17">
          <cell r="C17">
            <v>11335</v>
          </cell>
          <cell r="D17">
            <v>14439</v>
          </cell>
          <cell r="E17">
            <v>14348</v>
          </cell>
          <cell r="F17">
            <v>14753</v>
          </cell>
          <cell r="G17">
            <v>12421</v>
          </cell>
        </row>
        <row r="18">
          <cell r="C18">
            <v>19310</v>
          </cell>
          <cell r="D18">
            <v>22775</v>
          </cell>
          <cell r="E18">
            <v>23180</v>
          </cell>
          <cell r="F18">
            <v>24133</v>
          </cell>
          <cell r="G18">
            <v>19269</v>
          </cell>
        </row>
        <row r="19">
          <cell r="C19">
            <v>25466</v>
          </cell>
          <cell r="D19">
            <v>31018</v>
          </cell>
          <cell r="E19">
            <v>31499</v>
          </cell>
          <cell r="F19">
            <v>32483</v>
          </cell>
          <cell r="G19">
            <v>24921</v>
          </cell>
        </row>
        <row r="20">
          <cell r="C20">
            <v>5179</v>
          </cell>
          <cell r="D20">
            <v>6196</v>
          </cell>
          <cell r="E20">
            <v>6029</v>
          </cell>
          <cell r="F20">
            <v>6403</v>
          </cell>
          <cell r="G20">
            <v>6769</v>
          </cell>
        </row>
        <row r="21">
          <cell r="C21">
            <v>12015</v>
          </cell>
          <cell r="D21">
            <v>14883</v>
          </cell>
          <cell r="E21">
            <v>15363</v>
          </cell>
          <cell r="F21">
            <v>15915</v>
          </cell>
          <cell r="G21">
            <v>12829</v>
          </cell>
        </row>
        <row r="22">
          <cell r="C22">
            <v>18304</v>
          </cell>
          <cell r="D22">
            <v>21928</v>
          </cell>
          <cell r="E22">
            <v>21706</v>
          </cell>
          <cell r="F22">
            <v>22450</v>
          </cell>
          <cell r="G22">
            <v>18376</v>
          </cell>
        </row>
        <row r="23">
          <cell r="C23">
            <v>326</v>
          </cell>
          <cell r="D23">
            <v>403</v>
          </cell>
          <cell r="E23">
            <v>459</v>
          </cell>
          <cell r="F23">
            <v>521</v>
          </cell>
          <cell r="G23">
            <v>485</v>
          </cell>
        </row>
        <row r="30">
          <cell r="C30">
            <v>2113</v>
          </cell>
          <cell r="D30">
            <v>2752</v>
          </cell>
          <cell r="E30">
            <v>2649</v>
          </cell>
          <cell r="F30">
            <v>2454</v>
          </cell>
          <cell r="G30">
            <v>1821</v>
          </cell>
        </row>
        <row r="31">
          <cell r="C31">
            <v>4045</v>
          </cell>
          <cell r="D31">
            <v>4847</v>
          </cell>
          <cell r="E31">
            <v>4856</v>
          </cell>
          <cell r="F31">
            <v>4974</v>
          </cell>
          <cell r="G31">
            <v>3870</v>
          </cell>
        </row>
        <row r="32">
          <cell r="C32">
            <v>5294</v>
          </cell>
          <cell r="D32">
            <v>6641</v>
          </cell>
          <cell r="E32">
            <v>6534</v>
          </cell>
          <cell r="F32">
            <v>6490</v>
          </cell>
          <cell r="G32">
            <v>4841</v>
          </cell>
        </row>
        <row r="33">
          <cell r="C33">
            <v>864</v>
          </cell>
          <cell r="D33">
            <v>958</v>
          </cell>
          <cell r="E33">
            <v>971</v>
          </cell>
          <cell r="F33">
            <v>938</v>
          </cell>
          <cell r="G33">
            <v>850</v>
          </cell>
        </row>
        <row r="34">
          <cell r="C34">
            <v>2296</v>
          </cell>
          <cell r="D34">
            <v>3079</v>
          </cell>
          <cell r="E34">
            <v>3112</v>
          </cell>
          <cell r="F34">
            <v>3049</v>
          </cell>
          <cell r="G34">
            <v>2093</v>
          </cell>
        </row>
        <row r="35">
          <cell r="C35">
            <v>3792</v>
          </cell>
          <cell r="D35">
            <v>4464</v>
          </cell>
          <cell r="E35">
            <v>4314</v>
          </cell>
          <cell r="F35">
            <v>4303</v>
          </cell>
          <cell r="G35">
            <v>3517</v>
          </cell>
        </row>
        <row r="36">
          <cell r="C36">
            <v>70</v>
          </cell>
          <cell r="D36">
            <v>56</v>
          </cell>
          <cell r="E36">
            <v>79</v>
          </cell>
          <cell r="F36">
            <v>76</v>
          </cell>
          <cell r="G36">
            <v>81</v>
          </cell>
        </row>
        <row r="43">
          <cell r="C43">
            <v>5410</v>
          </cell>
          <cell r="D43">
            <v>6589</v>
          </cell>
          <cell r="E43">
            <v>6410</v>
          </cell>
          <cell r="F43">
            <v>7043</v>
          </cell>
          <cell r="G43">
            <v>6382</v>
          </cell>
        </row>
        <row r="44">
          <cell r="C44">
            <v>7876</v>
          </cell>
          <cell r="D44">
            <v>9231</v>
          </cell>
          <cell r="E44">
            <v>9531</v>
          </cell>
          <cell r="F44">
            <v>9985</v>
          </cell>
          <cell r="G44">
            <v>8427</v>
          </cell>
        </row>
        <row r="45">
          <cell r="C45">
            <v>10643</v>
          </cell>
          <cell r="D45">
            <v>12781</v>
          </cell>
          <cell r="E45">
            <v>12935</v>
          </cell>
          <cell r="F45">
            <v>13632</v>
          </cell>
          <cell r="G45">
            <v>10838</v>
          </cell>
        </row>
        <row r="46">
          <cell r="C46">
            <v>2643</v>
          </cell>
          <cell r="D46">
            <v>3039</v>
          </cell>
          <cell r="E46">
            <v>3006</v>
          </cell>
          <cell r="F46">
            <v>3396</v>
          </cell>
          <cell r="G46">
            <v>3971</v>
          </cell>
        </row>
        <row r="47">
          <cell r="C47">
            <v>5566</v>
          </cell>
          <cell r="D47">
            <v>6714</v>
          </cell>
          <cell r="E47">
            <v>6618</v>
          </cell>
          <cell r="F47">
            <v>7063</v>
          </cell>
          <cell r="G47">
            <v>6328</v>
          </cell>
        </row>
        <row r="48">
          <cell r="C48">
            <v>7580</v>
          </cell>
          <cell r="D48">
            <v>8929</v>
          </cell>
          <cell r="E48">
            <v>9129</v>
          </cell>
          <cell r="F48">
            <v>9732</v>
          </cell>
          <cell r="G48">
            <v>8255</v>
          </cell>
        </row>
        <row r="49">
          <cell r="C49">
            <v>140</v>
          </cell>
          <cell r="D49">
            <v>177</v>
          </cell>
          <cell r="E49">
            <v>194</v>
          </cell>
          <cell r="F49">
            <v>233</v>
          </cell>
          <cell r="G49">
            <v>226</v>
          </cell>
        </row>
        <row r="56">
          <cell r="C56">
            <v>1863</v>
          </cell>
          <cell r="D56">
            <v>2257</v>
          </cell>
          <cell r="E56">
            <v>2349</v>
          </cell>
          <cell r="F56">
            <v>2327</v>
          </cell>
          <cell r="G56">
            <v>1727</v>
          </cell>
        </row>
        <row r="57">
          <cell r="C57">
            <v>3625</v>
          </cell>
          <cell r="D57">
            <v>4078</v>
          </cell>
          <cell r="E57">
            <v>4186</v>
          </cell>
          <cell r="F57">
            <v>4314</v>
          </cell>
          <cell r="G57">
            <v>3334</v>
          </cell>
        </row>
        <row r="58">
          <cell r="C58">
            <v>4727</v>
          </cell>
          <cell r="D58">
            <v>5375</v>
          </cell>
          <cell r="E58">
            <v>5627</v>
          </cell>
          <cell r="F58">
            <v>5721</v>
          </cell>
          <cell r="G58">
            <v>4309</v>
          </cell>
        </row>
        <row r="59">
          <cell r="C59">
            <v>761</v>
          </cell>
          <cell r="D59">
            <v>960</v>
          </cell>
          <cell r="E59">
            <v>908</v>
          </cell>
          <cell r="F59">
            <v>920</v>
          </cell>
          <cell r="G59">
            <v>752</v>
          </cell>
        </row>
        <row r="60">
          <cell r="C60">
            <v>1938</v>
          </cell>
          <cell r="D60">
            <v>2248</v>
          </cell>
          <cell r="E60">
            <v>2521</v>
          </cell>
          <cell r="F60">
            <v>2494</v>
          </cell>
          <cell r="G60">
            <v>2019</v>
          </cell>
        </row>
        <row r="61">
          <cell r="C61">
            <v>3498</v>
          </cell>
          <cell r="D61">
            <v>3987</v>
          </cell>
          <cell r="E61">
            <v>3911</v>
          </cell>
          <cell r="F61">
            <v>4031</v>
          </cell>
          <cell r="G61">
            <v>2947</v>
          </cell>
        </row>
        <row r="62">
          <cell r="C62">
            <v>52</v>
          </cell>
          <cell r="D62">
            <v>100</v>
          </cell>
          <cell r="E62">
            <v>103</v>
          </cell>
          <cell r="F62">
            <v>116</v>
          </cell>
          <cell r="G62">
            <v>95</v>
          </cell>
        </row>
        <row r="69">
          <cell r="C69">
            <v>1949</v>
          </cell>
          <cell r="D69">
            <v>2841</v>
          </cell>
          <cell r="E69">
            <v>2940</v>
          </cell>
          <cell r="F69">
            <v>2929</v>
          </cell>
          <cell r="G69">
            <v>2491</v>
          </cell>
        </row>
        <row r="70">
          <cell r="C70">
            <v>3764</v>
          </cell>
          <cell r="D70">
            <v>4619</v>
          </cell>
          <cell r="E70">
            <v>4607</v>
          </cell>
          <cell r="F70">
            <v>4860</v>
          </cell>
          <cell r="G70">
            <v>3638</v>
          </cell>
        </row>
        <row r="71">
          <cell r="C71">
            <v>4802</v>
          </cell>
          <cell r="D71">
            <v>6221</v>
          </cell>
          <cell r="E71">
            <v>6403</v>
          </cell>
          <cell r="F71">
            <v>6640</v>
          </cell>
          <cell r="G71">
            <v>4933</v>
          </cell>
        </row>
        <row r="72">
          <cell r="C72">
            <v>911</v>
          </cell>
          <cell r="D72">
            <v>1239</v>
          </cell>
          <cell r="E72">
            <v>1144</v>
          </cell>
          <cell r="F72">
            <v>1149</v>
          </cell>
          <cell r="G72">
            <v>1196</v>
          </cell>
        </row>
        <row r="73">
          <cell r="C73">
            <v>2215</v>
          </cell>
          <cell r="D73">
            <v>2842</v>
          </cell>
          <cell r="E73">
            <v>3112</v>
          </cell>
          <cell r="F73">
            <v>3309</v>
          </cell>
          <cell r="G73">
            <v>2389</v>
          </cell>
        </row>
        <row r="74">
          <cell r="C74">
            <v>3434</v>
          </cell>
          <cell r="D74">
            <v>4548</v>
          </cell>
          <cell r="E74">
            <v>4352</v>
          </cell>
          <cell r="F74">
            <v>4384</v>
          </cell>
          <cell r="G74">
            <v>3657</v>
          </cell>
        </row>
        <row r="75">
          <cell r="C75">
            <v>64</v>
          </cell>
          <cell r="D75">
            <v>70</v>
          </cell>
          <cell r="E75">
            <v>83</v>
          </cell>
          <cell r="F75">
            <v>96</v>
          </cell>
          <cell r="G75">
            <v>83</v>
          </cell>
        </row>
      </sheetData>
      <sheetData sheetId="20">
        <row r="4">
          <cell r="C4">
            <v>29363</v>
          </cell>
          <cell r="D4">
            <v>25245</v>
          </cell>
          <cell r="E4">
            <v>27482</v>
          </cell>
          <cell r="F4">
            <v>33865</v>
          </cell>
          <cell r="G4">
            <v>27826</v>
          </cell>
        </row>
        <row r="5">
          <cell r="C5">
            <v>76976</v>
          </cell>
          <cell r="D5">
            <v>97000</v>
          </cell>
          <cell r="E5">
            <v>102059</v>
          </cell>
          <cell r="F5">
            <v>112038</v>
          </cell>
          <cell r="G5">
            <v>80148</v>
          </cell>
        </row>
        <row r="6">
          <cell r="C6">
            <v>52742</v>
          </cell>
          <cell r="D6">
            <v>63025</v>
          </cell>
          <cell r="E6">
            <v>61971</v>
          </cell>
          <cell r="F6">
            <v>43579</v>
          </cell>
          <cell r="G6">
            <v>34318</v>
          </cell>
        </row>
        <row r="7">
          <cell r="C7">
            <v>3844</v>
          </cell>
          <cell r="D7">
            <v>4642</v>
          </cell>
          <cell r="E7">
            <v>5780</v>
          </cell>
          <cell r="F7">
            <v>6220</v>
          </cell>
          <cell r="G7">
            <v>4298</v>
          </cell>
        </row>
        <row r="8">
          <cell r="C8">
            <v>9542</v>
          </cell>
          <cell r="D8">
            <v>13058</v>
          </cell>
          <cell r="E8">
            <v>15274</v>
          </cell>
          <cell r="F8">
            <v>14355</v>
          </cell>
          <cell r="G8">
            <v>7299</v>
          </cell>
        </row>
        <row r="9">
          <cell r="C9">
            <v>19333</v>
          </cell>
          <cell r="D9">
            <v>19905</v>
          </cell>
          <cell r="E9">
            <v>19500</v>
          </cell>
          <cell r="F9">
            <v>19829</v>
          </cell>
          <cell r="G9">
            <v>21553</v>
          </cell>
        </row>
        <row r="10">
          <cell r="C10">
            <v>19121</v>
          </cell>
          <cell r="D10">
            <v>19329</v>
          </cell>
          <cell r="E10">
            <v>19700</v>
          </cell>
          <cell r="F10">
            <v>19478</v>
          </cell>
          <cell r="G10">
            <v>14489</v>
          </cell>
        </row>
        <row r="11">
          <cell r="C11">
            <v>10</v>
          </cell>
          <cell r="D11">
            <v>14</v>
          </cell>
          <cell r="E11">
            <v>17</v>
          </cell>
          <cell r="F11">
            <v>65</v>
          </cell>
          <cell r="G11">
            <v>9</v>
          </cell>
        </row>
        <row r="18">
          <cell r="C18">
            <v>5148</v>
          </cell>
          <cell r="D18">
            <v>4318</v>
          </cell>
          <cell r="E18">
            <v>4854</v>
          </cell>
          <cell r="F18">
            <v>6115</v>
          </cell>
          <cell r="G18">
            <v>5071</v>
          </cell>
        </row>
        <row r="19">
          <cell r="C19">
            <v>13922</v>
          </cell>
          <cell r="D19">
            <v>18642</v>
          </cell>
          <cell r="E19">
            <v>19492</v>
          </cell>
          <cell r="F19">
            <v>21213</v>
          </cell>
          <cell r="G19">
            <v>15849</v>
          </cell>
        </row>
        <row r="20">
          <cell r="C20">
            <v>6004</v>
          </cell>
          <cell r="D20">
            <v>7659</v>
          </cell>
          <cell r="E20">
            <v>6446</v>
          </cell>
          <cell r="F20">
            <v>4770</v>
          </cell>
          <cell r="G20">
            <v>4231</v>
          </cell>
        </row>
        <row r="21">
          <cell r="C21">
            <v>458</v>
          </cell>
          <cell r="D21">
            <v>531</v>
          </cell>
          <cell r="E21">
            <v>675</v>
          </cell>
          <cell r="F21">
            <v>729</v>
          </cell>
          <cell r="G21">
            <v>482</v>
          </cell>
        </row>
        <row r="22">
          <cell r="C22">
            <v>353</v>
          </cell>
          <cell r="D22">
            <v>704</v>
          </cell>
          <cell r="E22">
            <v>755</v>
          </cell>
          <cell r="F22">
            <v>618</v>
          </cell>
          <cell r="G22">
            <v>486</v>
          </cell>
        </row>
        <row r="23">
          <cell r="C23">
            <v>3092</v>
          </cell>
          <cell r="D23">
            <v>3201</v>
          </cell>
          <cell r="E23">
            <v>3044</v>
          </cell>
          <cell r="F23">
            <v>3163</v>
          </cell>
          <cell r="G23">
            <v>3844</v>
          </cell>
        </row>
        <row r="24">
          <cell r="C24">
            <v>1667</v>
          </cell>
          <cell r="D24">
            <v>2158</v>
          </cell>
          <cell r="E24">
            <v>2258</v>
          </cell>
          <cell r="F24">
            <v>2278</v>
          </cell>
          <cell r="G24">
            <v>1727</v>
          </cell>
        </row>
        <row r="25">
          <cell r="C25">
            <v>1</v>
          </cell>
          <cell r="D25">
            <v>1</v>
          </cell>
          <cell r="E25">
            <v>4</v>
          </cell>
          <cell r="F25">
            <v>0</v>
          </cell>
          <cell r="G25">
            <v>0</v>
          </cell>
        </row>
        <row r="32">
          <cell r="C32">
            <v>932</v>
          </cell>
          <cell r="D32">
            <v>708</v>
          </cell>
          <cell r="E32">
            <v>706</v>
          </cell>
          <cell r="F32">
            <v>884</v>
          </cell>
          <cell r="G32">
            <v>699</v>
          </cell>
        </row>
        <row r="33">
          <cell r="C33">
            <v>2913</v>
          </cell>
          <cell r="D33">
            <v>3813</v>
          </cell>
          <cell r="E33">
            <v>4149</v>
          </cell>
          <cell r="F33">
            <v>4421</v>
          </cell>
          <cell r="G33">
            <v>3134</v>
          </cell>
        </row>
        <row r="34">
          <cell r="C34">
            <v>1266</v>
          </cell>
          <cell r="D34">
            <v>1769</v>
          </cell>
          <cell r="E34">
            <v>1410</v>
          </cell>
          <cell r="F34">
            <v>865</v>
          </cell>
          <cell r="G34">
            <v>685</v>
          </cell>
        </row>
        <row r="35">
          <cell r="C35">
            <v>76</v>
          </cell>
          <cell r="D35">
            <v>113</v>
          </cell>
          <cell r="E35">
            <v>153</v>
          </cell>
          <cell r="F35">
            <v>140</v>
          </cell>
          <cell r="G35">
            <v>111</v>
          </cell>
        </row>
        <row r="36">
          <cell r="C36">
            <v>61</v>
          </cell>
          <cell r="D36">
            <v>228</v>
          </cell>
          <cell r="E36">
            <v>167</v>
          </cell>
          <cell r="F36">
            <v>162</v>
          </cell>
          <cell r="G36">
            <v>117</v>
          </cell>
        </row>
        <row r="37">
          <cell r="C37">
            <v>765</v>
          </cell>
          <cell r="D37">
            <v>812</v>
          </cell>
          <cell r="E37">
            <v>796</v>
          </cell>
          <cell r="F37">
            <v>804</v>
          </cell>
          <cell r="G37">
            <v>843</v>
          </cell>
        </row>
        <row r="38">
          <cell r="C38">
            <v>145</v>
          </cell>
          <cell r="D38">
            <v>155</v>
          </cell>
          <cell r="E38">
            <v>124</v>
          </cell>
          <cell r="F38">
            <v>152</v>
          </cell>
          <cell r="G38">
            <v>102</v>
          </cell>
        </row>
        <row r="39">
          <cell r="C39">
            <v>0</v>
          </cell>
          <cell r="D39">
            <v>1</v>
          </cell>
          <cell r="E39">
            <v>0</v>
          </cell>
          <cell r="F39">
            <v>0</v>
          </cell>
          <cell r="G39">
            <v>0</v>
          </cell>
        </row>
        <row r="46">
          <cell r="C46">
            <v>2433</v>
          </cell>
          <cell r="D46">
            <v>2272</v>
          </cell>
          <cell r="E46">
            <v>2269</v>
          </cell>
          <cell r="F46">
            <v>3006</v>
          </cell>
          <cell r="G46">
            <v>2716</v>
          </cell>
        </row>
        <row r="47">
          <cell r="C47">
            <v>5627</v>
          </cell>
          <cell r="D47">
            <v>7608</v>
          </cell>
          <cell r="E47">
            <v>7963</v>
          </cell>
          <cell r="F47">
            <v>8978</v>
          </cell>
          <cell r="G47">
            <v>7094</v>
          </cell>
        </row>
        <row r="48">
          <cell r="C48">
            <v>2566</v>
          </cell>
          <cell r="D48">
            <v>2833</v>
          </cell>
          <cell r="E48">
            <v>2404</v>
          </cell>
          <cell r="F48">
            <v>1858</v>
          </cell>
          <cell r="G48">
            <v>1816</v>
          </cell>
        </row>
        <row r="49">
          <cell r="C49">
            <v>202</v>
          </cell>
          <cell r="D49">
            <v>234</v>
          </cell>
          <cell r="E49">
            <v>285</v>
          </cell>
          <cell r="F49">
            <v>311</v>
          </cell>
          <cell r="G49">
            <v>231</v>
          </cell>
        </row>
        <row r="50">
          <cell r="C50">
            <v>55</v>
          </cell>
          <cell r="D50">
            <v>144</v>
          </cell>
          <cell r="E50">
            <v>246</v>
          </cell>
          <cell r="F50">
            <v>187</v>
          </cell>
          <cell r="G50">
            <v>117</v>
          </cell>
        </row>
        <row r="51">
          <cell r="C51">
            <v>1231</v>
          </cell>
          <cell r="D51">
            <v>1243</v>
          </cell>
          <cell r="E51">
            <v>1132</v>
          </cell>
          <cell r="F51">
            <v>1194</v>
          </cell>
          <cell r="G51">
            <v>1646</v>
          </cell>
        </row>
        <row r="52">
          <cell r="C52">
            <v>1172</v>
          </cell>
          <cell r="D52">
            <v>1486</v>
          </cell>
          <cell r="E52">
            <v>1638</v>
          </cell>
          <cell r="F52">
            <v>1494</v>
          </cell>
          <cell r="G52">
            <v>1189</v>
          </cell>
        </row>
        <row r="53">
          <cell r="C53">
            <v>0</v>
          </cell>
          <cell r="D53">
            <v>0</v>
          </cell>
          <cell r="E53">
            <v>4</v>
          </cell>
          <cell r="F53">
            <v>0</v>
          </cell>
          <cell r="G53">
            <v>0</v>
          </cell>
        </row>
        <row r="60">
          <cell r="C60">
            <v>840</v>
          </cell>
          <cell r="D60">
            <v>571</v>
          </cell>
          <cell r="E60">
            <v>673</v>
          </cell>
          <cell r="F60">
            <v>977</v>
          </cell>
          <cell r="G60">
            <v>599</v>
          </cell>
        </row>
        <row r="61">
          <cell r="C61">
            <v>2705</v>
          </cell>
          <cell r="D61">
            <v>3409</v>
          </cell>
          <cell r="E61">
            <v>3733</v>
          </cell>
          <cell r="F61">
            <v>3879</v>
          </cell>
          <cell r="G61">
            <v>2977</v>
          </cell>
        </row>
        <row r="62">
          <cell r="C62">
            <v>979</v>
          </cell>
          <cell r="D62">
            <v>1168</v>
          </cell>
          <cell r="E62">
            <v>916</v>
          </cell>
          <cell r="F62">
            <v>699</v>
          </cell>
          <cell r="G62">
            <v>509</v>
          </cell>
        </row>
        <row r="63">
          <cell r="C63">
            <v>92</v>
          </cell>
          <cell r="D63">
            <v>98</v>
          </cell>
          <cell r="E63">
            <v>119</v>
          </cell>
          <cell r="F63">
            <v>141</v>
          </cell>
          <cell r="G63">
            <v>64</v>
          </cell>
        </row>
        <row r="64">
          <cell r="C64">
            <v>201</v>
          </cell>
          <cell r="D64">
            <v>255</v>
          </cell>
          <cell r="E64">
            <v>242</v>
          </cell>
          <cell r="F64">
            <v>162</v>
          </cell>
          <cell r="G64">
            <v>181</v>
          </cell>
        </row>
        <row r="65">
          <cell r="C65">
            <v>546</v>
          </cell>
          <cell r="D65">
            <v>569</v>
          </cell>
          <cell r="E65">
            <v>570</v>
          </cell>
          <cell r="F65">
            <v>566</v>
          </cell>
          <cell r="G65">
            <v>606</v>
          </cell>
        </row>
        <row r="66">
          <cell r="C66">
            <v>124</v>
          </cell>
          <cell r="D66">
            <v>265</v>
          </cell>
          <cell r="E66">
            <v>282</v>
          </cell>
          <cell r="F66">
            <v>217</v>
          </cell>
          <cell r="G66">
            <v>125</v>
          </cell>
        </row>
        <row r="67">
          <cell r="C67">
            <v>1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74">
          <cell r="C74">
            <v>943</v>
          </cell>
          <cell r="D74">
            <v>767</v>
          </cell>
          <cell r="E74">
            <v>1206</v>
          </cell>
          <cell r="F74">
            <v>1248</v>
          </cell>
          <cell r="G74">
            <v>1057</v>
          </cell>
        </row>
        <row r="75">
          <cell r="C75">
            <v>2677</v>
          </cell>
          <cell r="D75">
            <v>3812</v>
          </cell>
          <cell r="E75">
            <v>3647</v>
          </cell>
          <cell r="F75">
            <v>3935</v>
          </cell>
          <cell r="G75">
            <v>2644</v>
          </cell>
        </row>
        <row r="76">
          <cell r="C76">
            <v>1193</v>
          </cell>
          <cell r="D76">
            <v>1889</v>
          </cell>
          <cell r="E76">
            <v>1716</v>
          </cell>
          <cell r="F76">
            <v>1348</v>
          </cell>
          <cell r="G76">
            <v>1221</v>
          </cell>
        </row>
        <row r="77">
          <cell r="C77">
            <v>88</v>
          </cell>
          <cell r="D77">
            <v>86</v>
          </cell>
          <cell r="E77">
            <v>118</v>
          </cell>
          <cell r="F77">
            <v>137</v>
          </cell>
          <cell r="G77">
            <v>76</v>
          </cell>
        </row>
        <row r="78">
          <cell r="C78">
            <v>36</v>
          </cell>
          <cell r="D78">
            <v>77</v>
          </cell>
          <cell r="E78">
            <v>100</v>
          </cell>
          <cell r="F78">
            <v>107</v>
          </cell>
          <cell r="G78">
            <v>71</v>
          </cell>
        </row>
        <row r="79">
          <cell r="C79">
            <v>550</v>
          </cell>
          <cell r="D79">
            <v>577</v>
          </cell>
          <cell r="E79">
            <v>546</v>
          </cell>
          <cell r="F79">
            <v>599</v>
          </cell>
          <cell r="G79">
            <v>749</v>
          </cell>
        </row>
        <row r="80">
          <cell r="C80">
            <v>226</v>
          </cell>
          <cell r="D80">
            <v>252</v>
          </cell>
          <cell r="E80">
            <v>214</v>
          </cell>
          <cell r="F80">
            <v>415</v>
          </cell>
          <cell r="G80">
            <v>311</v>
          </cell>
        </row>
        <row r="81">
          <cell r="C81"/>
          <cell r="D81"/>
          <cell r="E81"/>
          <cell r="F81"/>
          <cell r="G81"/>
        </row>
      </sheetData>
      <sheetData sheetId="21">
        <row r="10">
          <cell r="C10">
            <v>2452</v>
          </cell>
          <cell r="D10">
            <v>-820</v>
          </cell>
          <cell r="E10">
            <v>-0.25059999999999999</v>
          </cell>
          <cell r="F10">
            <v>255</v>
          </cell>
          <cell r="G10">
            <v>-143</v>
          </cell>
          <cell r="H10">
            <v>-0.35930000000000001</v>
          </cell>
          <cell r="I10">
            <v>1562</v>
          </cell>
          <cell r="J10">
            <v>-662</v>
          </cell>
          <cell r="K10">
            <v>-0.29770000000000002</v>
          </cell>
          <cell r="L10">
            <v>635</v>
          </cell>
          <cell r="M10">
            <v>-15</v>
          </cell>
          <cell r="N10">
            <v>-2.3099999999999999E-2</v>
          </cell>
        </row>
        <row r="11">
          <cell r="C11">
            <v>477</v>
          </cell>
          <cell r="D11">
            <v>-106</v>
          </cell>
          <cell r="E11">
            <v>-0.18179999999999999</v>
          </cell>
          <cell r="F11">
            <v>74</v>
          </cell>
          <cell r="G11">
            <v>-14</v>
          </cell>
          <cell r="H11">
            <v>-0.15909999999999999</v>
          </cell>
          <cell r="I11">
            <v>383</v>
          </cell>
          <cell r="J11">
            <v>-82</v>
          </cell>
          <cell r="K11">
            <v>-0.17630000000000001</v>
          </cell>
          <cell r="L11">
            <v>20</v>
          </cell>
          <cell r="M11">
            <v>-10</v>
          </cell>
          <cell r="N11">
            <v>-0.33329999999999999</v>
          </cell>
        </row>
        <row r="12">
          <cell r="C12">
            <v>287</v>
          </cell>
          <cell r="D12">
            <v>-76</v>
          </cell>
          <cell r="E12">
            <v>-0.2094</v>
          </cell>
          <cell r="F12">
            <v>4</v>
          </cell>
          <cell r="G12">
            <v>-2</v>
          </cell>
          <cell r="H12">
            <v>-0.33329999999999999</v>
          </cell>
          <cell r="I12">
            <v>271</v>
          </cell>
          <cell r="J12">
            <v>-81</v>
          </cell>
          <cell r="K12">
            <v>-0.2301</v>
          </cell>
          <cell r="L12">
            <v>12</v>
          </cell>
          <cell r="M12">
            <v>7</v>
          </cell>
          <cell r="N12">
            <v>1.4</v>
          </cell>
        </row>
        <row r="13">
          <cell r="C13">
            <v>464</v>
          </cell>
          <cell r="D13">
            <v>-279</v>
          </cell>
          <cell r="E13">
            <v>-0.3755</v>
          </cell>
          <cell r="F13">
            <v>6</v>
          </cell>
          <cell r="G13">
            <v>-16</v>
          </cell>
          <cell r="H13">
            <v>-0.72729999999999995</v>
          </cell>
          <cell r="I13">
            <v>404</v>
          </cell>
          <cell r="J13">
            <v>-241</v>
          </cell>
          <cell r="K13">
            <v>-0.37359999999999999</v>
          </cell>
          <cell r="L13">
            <v>54</v>
          </cell>
          <cell r="M13">
            <v>-22</v>
          </cell>
          <cell r="N13">
            <v>-0.28949999999999998</v>
          </cell>
        </row>
        <row r="14">
          <cell r="C14">
            <v>949</v>
          </cell>
          <cell r="D14">
            <v>-204</v>
          </cell>
          <cell r="E14">
            <v>-0.1769</v>
          </cell>
          <cell r="F14">
            <v>203</v>
          </cell>
          <cell r="G14">
            <v>-50</v>
          </cell>
          <cell r="H14">
            <v>-0.1976</v>
          </cell>
          <cell r="I14">
            <v>600</v>
          </cell>
          <cell r="J14">
            <v>-191</v>
          </cell>
          <cell r="K14">
            <v>-0.24149999999999999</v>
          </cell>
          <cell r="L14">
            <v>146</v>
          </cell>
          <cell r="M14">
            <v>37</v>
          </cell>
          <cell r="N14">
            <v>0.33939999999999998</v>
          </cell>
        </row>
        <row r="15">
          <cell r="C15">
            <v>1062</v>
          </cell>
          <cell r="D15">
            <v>-252</v>
          </cell>
          <cell r="E15">
            <v>-0.1918</v>
          </cell>
          <cell r="F15">
            <v>122</v>
          </cell>
          <cell r="G15">
            <v>-170</v>
          </cell>
          <cell r="H15">
            <v>-0.58220000000000005</v>
          </cell>
          <cell r="I15">
            <v>724</v>
          </cell>
          <cell r="J15">
            <v>-122</v>
          </cell>
          <cell r="K15">
            <v>-0.14419999999999999</v>
          </cell>
          <cell r="L15">
            <v>216</v>
          </cell>
          <cell r="M15">
            <v>40</v>
          </cell>
          <cell r="N15">
            <v>0.2273</v>
          </cell>
        </row>
        <row r="16">
          <cell r="C16">
            <v>9537</v>
          </cell>
          <cell r="D16">
            <v>-1476</v>
          </cell>
          <cell r="E16">
            <v>-0.13400000000000001</v>
          </cell>
          <cell r="F16">
            <v>3915</v>
          </cell>
          <cell r="G16">
            <v>-20</v>
          </cell>
          <cell r="H16">
            <v>-5.1000000000000004E-3</v>
          </cell>
          <cell r="I16">
            <v>4368</v>
          </cell>
          <cell r="J16">
            <v>-1261</v>
          </cell>
          <cell r="K16">
            <v>-0.224</v>
          </cell>
          <cell r="L16">
            <v>1254</v>
          </cell>
          <cell r="M16">
            <v>-195</v>
          </cell>
          <cell r="N16">
            <v>-0.1346</v>
          </cell>
        </row>
        <row r="17">
          <cell r="C17">
            <v>1789</v>
          </cell>
          <cell r="D17">
            <v>-405</v>
          </cell>
          <cell r="E17">
            <v>-0.18459999999999999</v>
          </cell>
          <cell r="F17">
            <v>339</v>
          </cell>
          <cell r="G17">
            <v>-102</v>
          </cell>
          <cell r="H17">
            <v>-0.23130000000000001</v>
          </cell>
          <cell r="I17">
            <v>1197</v>
          </cell>
          <cell r="J17">
            <v>-258</v>
          </cell>
          <cell r="K17">
            <v>-0.17730000000000001</v>
          </cell>
          <cell r="L17">
            <v>253</v>
          </cell>
          <cell r="M17">
            <v>-45</v>
          </cell>
          <cell r="N17">
            <v>-0.151</v>
          </cell>
        </row>
        <row r="18">
          <cell r="C18">
            <v>496</v>
          </cell>
          <cell r="D18">
            <v>-122</v>
          </cell>
          <cell r="E18">
            <v>-0.19739999999999999</v>
          </cell>
          <cell r="F18">
            <v>97</v>
          </cell>
          <cell r="G18">
            <v>-54</v>
          </cell>
          <cell r="H18">
            <v>-0.35759999999999997</v>
          </cell>
          <cell r="I18">
            <v>318</v>
          </cell>
          <cell r="J18">
            <v>-21</v>
          </cell>
          <cell r="K18">
            <v>-6.1899999999999997E-2</v>
          </cell>
          <cell r="L18">
            <v>81</v>
          </cell>
          <cell r="M18">
            <v>-47</v>
          </cell>
          <cell r="N18">
            <v>-0.36720000000000003</v>
          </cell>
        </row>
        <row r="19">
          <cell r="C19">
            <v>3802</v>
          </cell>
          <cell r="D19">
            <v>-1309</v>
          </cell>
          <cell r="E19">
            <v>-0.25609999999999999</v>
          </cell>
          <cell r="F19">
            <v>370</v>
          </cell>
          <cell r="G19">
            <v>-299</v>
          </cell>
          <cell r="H19">
            <v>-0.44690000000000002</v>
          </cell>
          <cell r="I19">
            <v>2832</v>
          </cell>
          <cell r="J19">
            <v>-929</v>
          </cell>
          <cell r="K19">
            <v>-0.247</v>
          </cell>
          <cell r="L19">
            <v>600</v>
          </cell>
          <cell r="M19">
            <v>-81</v>
          </cell>
          <cell r="N19">
            <v>-0.11890000000000001</v>
          </cell>
        </row>
        <row r="20">
          <cell r="C20">
            <v>4246</v>
          </cell>
          <cell r="D20">
            <v>-487</v>
          </cell>
          <cell r="E20">
            <v>-0.10290000000000001</v>
          </cell>
          <cell r="F20">
            <v>1008</v>
          </cell>
          <cell r="G20">
            <v>-14</v>
          </cell>
          <cell r="H20">
            <v>-1.37E-2</v>
          </cell>
          <cell r="I20">
            <v>2418</v>
          </cell>
          <cell r="J20">
            <v>-373</v>
          </cell>
          <cell r="K20">
            <v>-0.1336</v>
          </cell>
          <cell r="L20">
            <v>820</v>
          </cell>
          <cell r="M20">
            <v>-100</v>
          </cell>
          <cell r="N20">
            <v>-0.1087</v>
          </cell>
        </row>
        <row r="21">
          <cell r="C21">
            <v>3428</v>
          </cell>
          <cell r="D21">
            <v>-445</v>
          </cell>
          <cell r="E21">
            <v>-0.1149</v>
          </cell>
          <cell r="F21">
            <v>1153</v>
          </cell>
          <cell r="G21">
            <v>-17</v>
          </cell>
          <cell r="H21">
            <v>-1.4500000000000001E-2</v>
          </cell>
          <cell r="I21">
            <v>1656</v>
          </cell>
          <cell r="J21">
            <v>-365</v>
          </cell>
          <cell r="K21">
            <v>-0.18060000000000001</v>
          </cell>
          <cell r="L21">
            <v>619</v>
          </cell>
          <cell r="M21">
            <v>-63</v>
          </cell>
          <cell r="N21">
            <v>-9.2399999999999996E-2</v>
          </cell>
        </row>
        <row r="22">
          <cell r="C22">
            <v>1351</v>
          </cell>
          <cell r="D22">
            <v>-646</v>
          </cell>
          <cell r="E22">
            <v>-0.32350000000000001</v>
          </cell>
          <cell r="F22">
            <v>69</v>
          </cell>
          <cell r="G22">
            <v>-63</v>
          </cell>
          <cell r="H22">
            <v>-0.4773</v>
          </cell>
          <cell r="I22">
            <v>1043</v>
          </cell>
          <cell r="J22">
            <v>-435</v>
          </cell>
          <cell r="K22">
            <v>-0.29430000000000001</v>
          </cell>
          <cell r="L22">
            <v>239</v>
          </cell>
          <cell r="M22">
            <v>-148</v>
          </cell>
          <cell r="N22">
            <v>-0.38240000000000002</v>
          </cell>
        </row>
        <row r="23">
          <cell r="C23">
            <v>1350</v>
          </cell>
          <cell r="D23">
            <v>-569</v>
          </cell>
          <cell r="E23">
            <v>-0.29649999999999999</v>
          </cell>
          <cell r="F23">
            <v>309</v>
          </cell>
          <cell r="G23">
            <v>36</v>
          </cell>
          <cell r="H23">
            <v>0.13189999999999999</v>
          </cell>
          <cell r="I23">
            <v>822</v>
          </cell>
          <cell r="J23">
            <v>-583</v>
          </cell>
          <cell r="K23">
            <v>-0.41489999999999999</v>
          </cell>
          <cell r="L23">
            <v>219</v>
          </cell>
          <cell r="M23">
            <v>-22</v>
          </cell>
          <cell r="N23">
            <v>-9.1300000000000006E-2</v>
          </cell>
        </row>
        <row r="32">
          <cell r="C32">
            <v>2452</v>
          </cell>
          <cell r="D32">
            <v>-820</v>
          </cell>
          <cell r="E32">
            <v>-0.25059999999999999</v>
          </cell>
          <cell r="F32">
            <v>792</v>
          </cell>
          <cell r="G32">
            <v>-337</v>
          </cell>
          <cell r="H32">
            <v>-0.29849999999999999</v>
          </cell>
          <cell r="I32">
            <v>1660</v>
          </cell>
          <cell r="J32">
            <v>-483</v>
          </cell>
          <cell r="K32">
            <v>-0.22539999999999999</v>
          </cell>
        </row>
        <row r="33">
          <cell r="C33">
            <v>477</v>
          </cell>
          <cell r="D33">
            <v>-106</v>
          </cell>
          <cell r="E33">
            <v>-0.18179999999999999</v>
          </cell>
          <cell r="F33">
            <v>172</v>
          </cell>
          <cell r="G33">
            <v>4</v>
          </cell>
          <cell r="H33">
            <v>2.3800000000000002E-2</v>
          </cell>
          <cell r="I33">
            <v>305</v>
          </cell>
          <cell r="J33">
            <v>-110</v>
          </cell>
          <cell r="K33">
            <v>-0.2651</v>
          </cell>
        </row>
        <row r="34">
          <cell r="C34">
            <v>287</v>
          </cell>
          <cell r="D34">
            <v>-76</v>
          </cell>
          <cell r="E34">
            <v>-0.2094</v>
          </cell>
          <cell r="F34">
            <v>71</v>
          </cell>
          <cell r="G34">
            <v>-26</v>
          </cell>
          <cell r="H34">
            <v>-0.26800000000000002</v>
          </cell>
          <cell r="I34">
            <v>216</v>
          </cell>
          <cell r="J34">
            <v>-50</v>
          </cell>
          <cell r="K34">
            <v>-0.188</v>
          </cell>
        </row>
        <row r="35">
          <cell r="C35">
            <v>464</v>
          </cell>
          <cell r="D35">
            <v>-279</v>
          </cell>
          <cell r="E35">
            <v>-0.3755</v>
          </cell>
          <cell r="F35">
            <v>127</v>
          </cell>
          <cell r="G35">
            <v>-66</v>
          </cell>
          <cell r="H35">
            <v>-0.34200000000000003</v>
          </cell>
          <cell r="I35">
            <v>337</v>
          </cell>
          <cell r="J35">
            <v>-213</v>
          </cell>
          <cell r="K35">
            <v>-0.38729999999999998</v>
          </cell>
        </row>
        <row r="36">
          <cell r="C36">
            <v>949</v>
          </cell>
          <cell r="D36">
            <v>-204</v>
          </cell>
          <cell r="E36">
            <v>-0.1769</v>
          </cell>
          <cell r="F36">
            <v>338</v>
          </cell>
          <cell r="G36">
            <v>-109</v>
          </cell>
          <cell r="H36">
            <v>-0.24379999999999999</v>
          </cell>
          <cell r="I36">
            <v>611</v>
          </cell>
          <cell r="J36">
            <v>-95</v>
          </cell>
          <cell r="K36">
            <v>-0.1346</v>
          </cell>
        </row>
        <row r="37">
          <cell r="C37">
            <v>1062</v>
          </cell>
          <cell r="D37">
            <v>-252</v>
          </cell>
          <cell r="E37">
            <v>-0.1918</v>
          </cell>
          <cell r="F37">
            <v>321</v>
          </cell>
          <cell r="G37">
            <v>-99</v>
          </cell>
          <cell r="H37">
            <v>-0.23569999999999999</v>
          </cell>
          <cell r="I37">
            <v>741</v>
          </cell>
          <cell r="J37">
            <v>-153</v>
          </cell>
          <cell r="K37">
            <v>-0.1711</v>
          </cell>
        </row>
        <row r="38">
          <cell r="C38">
            <v>9537</v>
          </cell>
          <cell r="D38">
            <v>-1476</v>
          </cell>
          <cell r="E38">
            <v>-0.13400000000000001</v>
          </cell>
          <cell r="F38">
            <v>4432</v>
          </cell>
          <cell r="G38">
            <v>-276</v>
          </cell>
          <cell r="H38">
            <v>-5.8599999999999999E-2</v>
          </cell>
          <cell r="I38">
            <v>5105</v>
          </cell>
          <cell r="J38">
            <v>-1200</v>
          </cell>
          <cell r="K38">
            <v>-0.1903</v>
          </cell>
        </row>
        <row r="39">
          <cell r="C39">
            <v>1789</v>
          </cell>
          <cell r="D39">
            <v>-405</v>
          </cell>
          <cell r="E39">
            <v>-0.18459999999999999</v>
          </cell>
          <cell r="F39">
            <v>619</v>
          </cell>
          <cell r="G39">
            <v>-39</v>
          </cell>
          <cell r="H39">
            <v>-5.9299999999999999E-2</v>
          </cell>
          <cell r="I39">
            <v>1170</v>
          </cell>
          <cell r="J39">
            <v>-366</v>
          </cell>
          <cell r="K39">
            <v>-0.23830000000000001</v>
          </cell>
        </row>
        <row r="40">
          <cell r="C40">
            <v>496</v>
          </cell>
          <cell r="D40">
            <v>-122</v>
          </cell>
          <cell r="E40">
            <v>-0.19739999999999999</v>
          </cell>
          <cell r="F40">
            <v>192</v>
          </cell>
          <cell r="G40">
            <v>-29</v>
          </cell>
          <cell r="H40">
            <v>-0.13120000000000001</v>
          </cell>
          <cell r="I40">
            <v>304</v>
          </cell>
          <cell r="J40">
            <v>-93</v>
          </cell>
          <cell r="K40">
            <v>-0.23430000000000001</v>
          </cell>
        </row>
        <row r="41">
          <cell r="C41">
            <v>3802</v>
          </cell>
          <cell r="D41">
            <v>-1309</v>
          </cell>
          <cell r="E41">
            <v>-0.25609999999999999</v>
          </cell>
          <cell r="F41">
            <v>1264</v>
          </cell>
          <cell r="G41">
            <v>-630</v>
          </cell>
          <cell r="H41">
            <v>-0.33260000000000001</v>
          </cell>
          <cell r="I41">
            <v>2538</v>
          </cell>
          <cell r="J41">
            <v>-679</v>
          </cell>
          <cell r="K41">
            <v>-0.21110000000000001</v>
          </cell>
        </row>
        <row r="42">
          <cell r="C42">
            <v>4246</v>
          </cell>
          <cell r="D42">
            <v>-487</v>
          </cell>
          <cell r="E42">
            <v>-0.10290000000000001</v>
          </cell>
          <cell r="F42">
            <v>1602</v>
          </cell>
          <cell r="G42">
            <v>-287</v>
          </cell>
          <cell r="H42">
            <v>-0.15190000000000001</v>
          </cell>
          <cell r="I42">
            <v>2644</v>
          </cell>
          <cell r="J42">
            <v>-200</v>
          </cell>
          <cell r="K42">
            <v>-7.0300000000000001E-2</v>
          </cell>
        </row>
        <row r="43">
          <cell r="C43">
            <v>3428</v>
          </cell>
          <cell r="D43">
            <v>-445</v>
          </cell>
          <cell r="E43">
            <v>-0.1149</v>
          </cell>
          <cell r="F43">
            <v>1536</v>
          </cell>
          <cell r="G43">
            <v>-130</v>
          </cell>
          <cell r="H43">
            <v>-7.8E-2</v>
          </cell>
          <cell r="I43">
            <v>1892</v>
          </cell>
          <cell r="J43">
            <v>-315</v>
          </cell>
          <cell r="K43">
            <v>-0.14269999999999999</v>
          </cell>
        </row>
        <row r="44">
          <cell r="C44">
            <v>1351</v>
          </cell>
          <cell r="D44">
            <v>-646</v>
          </cell>
          <cell r="E44">
            <v>-0.32350000000000001</v>
          </cell>
          <cell r="F44">
            <v>412</v>
          </cell>
          <cell r="G44">
            <v>-214</v>
          </cell>
          <cell r="H44">
            <v>-0.34189999999999998</v>
          </cell>
          <cell r="I44">
            <v>939</v>
          </cell>
          <cell r="J44">
            <v>-432</v>
          </cell>
          <cell r="K44">
            <v>-0.31509999999999999</v>
          </cell>
        </row>
        <row r="45">
          <cell r="C45">
            <v>1350</v>
          </cell>
          <cell r="D45">
            <v>-569</v>
          </cell>
          <cell r="E45">
            <v>-0.29649999999999999</v>
          </cell>
          <cell r="F45">
            <v>543</v>
          </cell>
          <cell r="G45">
            <v>-94</v>
          </cell>
          <cell r="H45">
            <v>-0.14760000000000001</v>
          </cell>
          <cell r="I45">
            <v>807</v>
          </cell>
          <cell r="J45">
            <v>-475</v>
          </cell>
          <cell r="K45">
            <v>-0.3705</v>
          </cell>
        </row>
        <row r="54">
          <cell r="C54">
            <v>2452</v>
          </cell>
          <cell r="D54">
            <v>-820</v>
          </cell>
          <cell r="E54">
            <v>-0.25059999999999999</v>
          </cell>
          <cell r="F54">
            <v>2109</v>
          </cell>
          <cell r="G54">
            <v>-793</v>
          </cell>
          <cell r="H54">
            <v>-0.27329999999999999</v>
          </cell>
          <cell r="I54">
            <v>343</v>
          </cell>
          <cell r="J54">
            <v>-27</v>
          </cell>
          <cell r="K54">
            <v>-7.2999999999999995E-2</v>
          </cell>
        </row>
        <row r="55">
          <cell r="C55">
            <v>477</v>
          </cell>
          <cell r="D55">
            <v>-106</v>
          </cell>
          <cell r="E55">
            <v>-0.18179999999999999</v>
          </cell>
          <cell r="F55">
            <v>389</v>
          </cell>
          <cell r="G55">
            <v>-83</v>
          </cell>
          <cell r="H55">
            <v>-0.17580000000000001</v>
          </cell>
          <cell r="I55">
            <v>88</v>
          </cell>
          <cell r="J55">
            <v>-23</v>
          </cell>
          <cell r="K55">
            <v>-0.2072</v>
          </cell>
        </row>
        <row r="56">
          <cell r="C56">
            <v>287</v>
          </cell>
          <cell r="D56">
            <v>-76</v>
          </cell>
          <cell r="E56">
            <v>-0.2094</v>
          </cell>
          <cell r="F56">
            <v>236</v>
          </cell>
          <cell r="G56">
            <v>-59</v>
          </cell>
          <cell r="H56">
            <v>-0.2</v>
          </cell>
          <cell r="I56">
            <v>51</v>
          </cell>
          <cell r="J56">
            <v>-17</v>
          </cell>
          <cell r="K56">
            <v>-0.25</v>
          </cell>
        </row>
        <row r="57">
          <cell r="C57">
            <v>464</v>
          </cell>
          <cell r="D57">
            <v>-279</v>
          </cell>
          <cell r="E57">
            <v>-0.3755</v>
          </cell>
          <cell r="F57">
            <v>397</v>
          </cell>
          <cell r="G57">
            <v>-266</v>
          </cell>
          <cell r="H57">
            <v>-0.4012</v>
          </cell>
          <cell r="I57">
            <v>67</v>
          </cell>
          <cell r="J57">
            <v>-13</v>
          </cell>
          <cell r="K57">
            <v>-0.16250000000000001</v>
          </cell>
        </row>
        <row r="58">
          <cell r="C58">
            <v>949</v>
          </cell>
          <cell r="D58">
            <v>-204</v>
          </cell>
          <cell r="E58">
            <v>-0.1769</v>
          </cell>
          <cell r="F58">
            <v>815</v>
          </cell>
          <cell r="G58">
            <v>-198</v>
          </cell>
          <cell r="H58">
            <v>-0.19550000000000001</v>
          </cell>
          <cell r="I58">
            <v>134</v>
          </cell>
          <cell r="J58">
            <v>-6</v>
          </cell>
          <cell r="K58">
            <v>-4.2900000000000001E-2</v>
          </cell>
        </row>
        <row r="59">
          <cell r="C59">
            <v>1062</v>
          </cell>
          <cell r="D59">
            <v>-252</v>
          </cell>
          <cell r="E59">
            <v>-0.1918</v>
          </cell>
          <cell r="F59">
            <v>895</v>
          </cell>
          <cell r="G59">
            <v>-250</v>
          </cell>
          <cell r="H59">
            <v>-0.21829999999999999</v>
          </cell>
          <cell r="I59">
            <v>167</v>
          </cell>
          <cell r="J59">
            <v>-2</v>
          </cell>
          <cell r="K59">
            <v>-1.18E-2</v>
          </cell>
        </row>
        <row r="60">
          <cell r="C60">
            <v>9537</v>
          </cell>
          <cell r="D60">
            <v>-1476</v>
          </cell>
          <cell r="E60">
            <v>-0.13400000000000001</v>
          </cell>
          <cell r="F60">
            <v>6717</v>
          </cell>
          <cell r="G60">
            <v>-1951</v>
          </cell>
          <cell r="H60">
            <v>-0.22509999999999999</v>
          </cell>
          <cell r="I60">
            <v>2820</v>
          </cell>
          <cell r="J60">
            <v>475</v>
          </cell>
          <cell r="K60">
            <v>0.2026</v>
          </cell>
        </row>
        <row r="61">
          <cell r="C61">
            <v>1789</v>
          </cell>
          <cell r="D61">
            <v>-405</v>
          </cell>
          <cell r="E61">
            <v>-0.18459999999999999</v>
          </cell>
          <cell r="F61">
            <v>1517</v>
          </cell>
          <cell r="G61">
            <v>-368</v>
          </cell>
          <cell r="H61">
            <v>-0.19520000000000001</v>
          </cell>
          <cell r="I61">
            <v>272</v>
          </cell>
          <cell r="J61">
            <v>-37</v>
          </cell>
          <cell r="K61">
            <v>-0.1197</v>
          </cell>
        </row>
        <row r="62">
          <cell r="C62">
            <v>496</v>
          </cell>
          <cell r="D62">
            <v>-122</v>
          </cell>
          <cell r="E62">
            <v>-0.19739999999999999</v>
          </cell>
          <cell r="F62">
            <v>399</v>
          </cell>
          <cell r="G62">
            <v>-120</v>
          </cell>
          <cell r="H62">
            <v>-0.23119999999999999</v>
          </cell>
          <cell r="I62">
            <v>97</v>
          </cell>
          <cell r="J62">
            <v>-2</v>
          </cell>
          <cell r="K62">
            <v>-2.0199999999999999E-2</v>
          </cell>
        </row>
        <row r="63">
          <cell r="C63">
            <v>3802</v>
          </cell>
          <cell r="D63">
            <v>-1309</v>
          </cell>
          <cell r="E63">
            <v>-0.25609999999999999</v>
          </cell>
          <cell r="F63">
            <v>3176</v>
          </cell>
          <cell r="G63">
            <v>-1182</v>
          </cell>
          <cell r="H63">
            <v>-0.2712</v>
          </cell>
          <cell r="I63">
            <v>626</v>
          </cell>
          <cell r="J63">
            <v>-127</v>
          </cell>
          <cell r="K63">
            <v>-0.16869999999999999</v>
          </cell>
        </row>
        <row r="64">
          <cell r="C64">
            <v>4246</v>
          </cell>
          <cell r="D64">
            <v>-487</v>
          </cell>
          <cell r="E64">
            <v>-0.10290000000000001</v>
          </cell>
          <cell r="F64">
            <v>3338</v>
          </cell>
          <cell r="G64">
            <v>-585</v>
          </cell>
          <cell r="H64">
            <v>-0.14910000000000001</v>
          </cell>
          <cell r="I64">
            <v>908</v>
          </cell>
          <cell r="J64">
            <v>98</v>
          </cell>
          <cell r="K64">
            <v>0.121</v>
          </cell>
        </row>
        <row r="65">
          <cell r="C65">
            <v>3428</v>
          </cell>
          <cell r="D65">
            <v>-445</v>
          </cell>
          <cell r="E65">
            <v>-0.1149</v>
          </cell>
          <cell r="F65">
            <v>2797</v>
          </cell>
          <cell r="G65">
            <v>-437</v>
          </cell>
          <cell r="H65">
            <v>-0.1351</v>
          </cell>
          <cell r="I65">
            <v>631</v>
          </cell>
          <cell r="J65">
            <v>-8</v>
          </cell>
          <cell r="K65">
            <v>-1.2500000000000001E-2</v>
          </cell>
        </row>
        <row r="66">
          <cell r="C66">
            <v>1351</v>
          </cell>
          <cell r="D66">
            <v>-646</v>
          </cell>
          <cell r="E66">
            <v>-0.32350000000000001</v>
          </cell>
          <cell r="F66">
            <v>1075</v>
          </cell>
          <cell r="G66">
            <v>-710</v>
          </cell>
          <cell r="H66">
            <v>-0.39779999999999999</v>
          </cell>
          <cell r="I66">
            <v>276</v>
          </cell>
          <cell r="J66">
            <v>64</v>
          </cell>
          <cell r="K66">
            <v>0.3019</v>
          </cell>
        </row>
        <row r="67">
          <cell r="C67">
            <v>1350</v>
          </cell>
          <cell r="D67">
            <v>-569</v>
          </cell>
          <cell r="E67">
            <v>-0.29649999999999999</v>
          </cell>
          <cell r="F67">
            <v>1061</v>
          </cell>
          <cell r="G67">
            <v>-560</v>
          </cell>
          <cell r="H67">
            <v>-0.34549999999999997</v>
          </cell>
          <cell r="I67">
            <v>289</v>
          </cell>
          <cell r="J67">
            <v>-9</v>
          </cell>
          <cell r="K67">
            <v>-3.0200000000000001E-2</v>
          </cell>
        </row>
        <row r="76">
          <cell r="C76">
            <v>2452</v>
          </cell>
          <cell r="D76">
            <v>-820</v>
          </cell>
          <cell r="E76">
            <v>-0.25059999999999999</v>
          </cell>
          <cell r="F76">
            <v>908</v>
          </cell>
          <cell r="G76">
            <v>-435</v>
          </cell>
          <cell r="H76">
            <v>-0.32390000000000002</v>
          </cell>
          <cell r="I76">
            <v>1496</v>
          </cell>
          <cell r="J76">
            <v>-397</v>
          </cell>
          <cell r="K76">
            <v>-0.2097</v>
          </cell>
          <cell r="L76">
            <v>48</v>
          </cell>
          <cell r="M76">
            <v>12</v>
          </cell>
          <cell r="N76">
            <v>0.33329999999999999</v>
          </cell>
        </row>
        <row r="77">
          <cell r="C77">
            <v>477</v>
          </cell>
          <cell r="D77">
            <v>-106</v>
          </cell>
          <cell r="E77">
            <v>-0.18179999999999999</v>
          </cell>
          <cell r="F77">
            <v>150</v>
          </cell>
          <cell r="G77">
            <v>-47</v>
          </cell>
          <cell r="H77">
            <v>-0.23860000000000001</v>
          </cell>
          <cell r="I77">
            <v>323</v>
          </cell>
          <cell r="J77">
            <v>-52</v>
          </cell>
          <cell r="K77">
            <v>-0.13869999999999999</v>
          </cell>
          <cell r="L77">
            <v>4</v>
          </cell>
          <cell r="M77">
            <v>-7</v>
          </cell>
          <cell r="N77">
            <v>-0.63639999999999997</v>
          </cell>
        </row>
        <row r="78">
          <cell r="C78">
            <v>287</v>
          </cell>
          <cell r="D78">
            <v>-76</v>
          </cell>
          <cell r="E78">
            <v>-0.2094</v>
          </cell>
          <cell r="F78">
            <v>106</v>
          </cell>
          <cell r="G78">
            <v>-41</v>
          </cell>
          <cell r="H78">
            <v>-0.27889999999999998</v>
          </cell>
          <cell r="I78">
            <v>178</v>
          </cell>
          <cell r="J78">
            <v>-34</v>
          </cell>
          <cell r="K78">
            <v>-0.16039999999999999</v>
          </cell>
          <cell r="L78">
            <v>3</v>
          </cell>
          <cell r="M78">
            <v>-1</v>
          </cell>
          <cell r="N78">
            <v>-0.25</v>
          </cell>
        </row>
        <row r="79">
          <cell r="C79">
            <v>464</v>
          </cell>
          <cell r="D79">
            <v>-279</v>
          </cell>
          <cell r="E79">
            <v>-0.3755</v>
          </cell>
          <cell r="F79">
            <v>191</v>
          </cell>
          <cell r="G79">
            <v>-138</v>
          </cell>
          <cell r="H79">
            <v>-0.41949999999999998</v>
          </cell>
          <cell r="I79">
            <v>268</v>
          </cell>
          <cell r="J79">
            <v>-140</v>
          </cell>
          <cell r="K79">
            <v>-0.34310000000000002</v>
          </cell>
          <cell r="L79">
            <v>5</v>
          </cell>
          <cell r="M79">
            <v>-1</v>
          </cell>
          <cell r="N79">
            <v>-0.16669999999999999</v>
          </cell>
        </row>
        <row r="80">
          <cell r="C80">
            <v>949</v>
          </cell>
          <cell r="D80">
            <v>-204</v>
          </cell>
          <cell r="E80">
            <v>-0.1769</v>
          </cell>
          <cell r="F80">
            <v>372</v>
          </cell>
          <cell r="G80">
            <v>-127</v>
          </cell>
          <cell r="H80">
            <v>-0.2545</v>
          </cell>
          <cell r="I80">
            <v>569</v>
          </cell>
          <cell r="J80">
            <v>-76</v>
          </cell>
          <cell r="K80">
            <v>-0.1178</v>
          </cell>
          <cell r="L80">
            <v>8</v>
          </cell>
          <cell r="M80">
            <v>-1</v>
          </cell>
          <cell r="N80">
            <v>-0.1111</v>
          </cell>
        </row>
        <row r="81">
          <cell r="C81">
            <v>1062</v>
          </cell>
          <cell r="D81">
            <v>-252</v>
          </cell>
          <cell r="E81">
            <v>-0.1918</v>
          </cell>
          <cell r="F81">
            <v>366</v>
          </cell>
          <cell r="G81">
            <v>-168</v>
          </cell>
          <cell r="H81">
            <v>-0.31459999999999999</v>
          </cell>
          <cell r="I81">
            <v>683</v>
          </cell>
          <cell r="J81">
            <v>-87</v>
          </cell>
          <cell r="K81">
            <v>-0.113</v>
          </cell>
          <cell r="L81">
            <v>13</v>
          </cell>
          <cell r="M81">
            <v>3</v>
          </cell>
          <cell r="N81">
            <v>0.3</v>
          </cell>
        </row>
        <row r="82">
          <cell r="C82">
            <v>9537</v>
          </cell>
          <cell r="D82">
            <v>-1476</v>
          </cell>
          <cell r="E82">
            <v>-0.13400000000000001</v>
          </cell>
          <cell r="F82">
            <v>4282</v>
          </cell>
          <cell r="G82">
            <v>-490</v>
          </cell>
          <cell r="H82">
            <v>-0.1027</v>
          </cell>
          <cell r="I82">
            <v>5101</v>
          </cell>
          <cell r="J82">
            <v>-983</v>
          </cell>
          <cell r="K82">
            <v>-0.16159999999999999</v>
          </cell>
          <cell r="L82">
            <v>154</v>
          </cell>
          <cell r="M82">
            <v>-3</v>
          </cell>
          <cell r="N82">
            <v>-1.9099999999999999E-2</v>
          </cell>
        </row>
        <row r="83">
          <cell r="C83">
            <v>1789</v>
          </cell>
          <cell r="D83">
            <v>-405</v>
          </cell>
          <cell r="E83">
            <v>-0.18459999999999999</v>
          </cell>
          <cell r="F83">
            <v>707</v>
          </cell>
          <cell r="G83">
            <v>-99</v>
          </cell>
          <cell r="H83">
            <v>-0.12280000000000001</v>
          </cell>
          <cell r="I83">
            <v>1033</v>
          </cell>
          <cell r="J83">
            <v>-303</v>
          </cell>
          <cell r="K83">
            <v>-0.2268</v>
          </cell>
          <cell r="L83">
            <v>49</v>
          </cell>
          <cell r="M83">
            <v>-3</v>
          </cell>
          <cell r="N83">
            <v>-5.7700000000000001E-2</v>
          </cell>
        </row>
        <row r="84">
          <cell r="C84">
            <v>496</v>
          </cell>
          <cell r="D84">
            <v>-122</v>
          </cell>
          <cell r="E84">
            <v>-0.19739999999999999</v>
          </cell>
          <cell r="F84">
            <v>177</v>
          </cell>
          <cell r="G84">
            <v>-62</v>
          </cell>
          <cell r="H84">
            <v>-0.25940000000000002</v>
          </cell>
          <cell r="I84">
            <v>311</v>
          </cell>
          <cell r="J84">
            <v>-59</v>
          </cell>
          <cell r="K84">
            <v>-0.1595</v>
          </cell>
          <cell r="L84">
            <v>8</v>
          </cell>
          <cell r="M84">
            <v>-1</v>
          </cell>
          <cell r="N84">
            <v>-0.1111</v>
          </cell>
        </row>
        <row r="85">
          <cell r="C85">
            <v>3802</v>
          </cell>
          <cell r="D85">
            <v>-1309</v>
          </cell>
          <cell r="E85">
            <v>-0.25609999999999999</v>
          </cell>
          <cell r="F85">
            <v>1543</v>
          </cell>
          <cell r="G85">
            <v>-390</v>
          </cell>
          <cell r="H85">
            <v>-0.20180000000000001</v>
          </cell>
          <cell r="I85">
            <v>2204</v>
          </cell>
          <cell r="J85">
            <v>-897</v>
          </cell>
          <cell r="K85">
            <v>-0.2893</v>
          </cell>
          <cell r="L85">
            <v>55</v>
          </cell>
          <cell r="M85">
            <v>-22</v>
          </cell>
          <cell r="N85">
            <v>-0.28570000000000001</v>
          </cell>
        </row>
        <row r="86">
          <cell r="C86">
            <v>4246</v>
          </cell>
          <cell r="D86">
            <v>-487</v>
          </cell>
          <cell r="E86">
            <v>-0.10290000000000001</v>
          </cell>
          <cell r="F86">
            <v>1638</v>
          </cell>
          <cell r="G86">
            <v>-169</v>
          </cell>
          <cell r="H86">
            <v>-9.35E-2</v>
          </cell>
          <cell r="I86">
            <v>2553</v>
          </cell>
          <cell r="J86">
            <v>-319</v>
          </cell>
          <cell r="K86">
            <v>-0.1111</v>
          </cell>
          <cell r="L86">
            <v>55</v>
          </cell>
          <cell r="M86">
            <v>1</v>
          </cell>
          <cell r="N86">
            <v>1.8499999999999999E-2</v>
          </cell>
        </row>
        <row r="87">
          <cell r="C87">
            <v>3428</v>
          </cell>
          <cell r="D87">
            <v>-445</v>
          </cell>
          <cell r="E87">
            <v>-0.1149</v>
          </cell>
          <cell r="F87">
            <v>1439</v>
          </cell>
          <cell r="G87">
            <v>-270</v>
          </cell>
          <cell r="H87">
            <v>-0.158</v>
          </cell>
          <cell r="I87">
            <v>1944</v>
          </cell>
          <cell r="J87">
            <v>-174</v>
          </cell>
          <cell r="K87">
            <v>-8.2199999999999995E-2</v>
          </cell>
          <cell r="L87">
            <v>45</v>
          </cell>
          <cell r="M87">
            <v>-1</v>
          </cell>
          <cell r="N87">
            <v>-2.1700000000000001E-2</v>
          </cell>
        </row>
        <row r="88">
          <cell r="C88">
            <v>1351</v>
          </cell>
          <cell r="D88">
            <v>-646</v>
          </cell>
          <cell r="E88">
            <v>-0.32350000000000001</v>
          </cell>
          <cell r="F88">
            <v>483</v>
          </cell>
          <cell r="G88">
            <v>-390</v>
          </cell>
          <cell r="H88">
            <v>-0.44669999999999999</v>
          </cell>
          <cell r="I88">
            <v>849</v>
          </cell>
          <cell r="J88">
            <v>-252</v>
          </cell>
          <cell r="K88">
            <v>-0.22889999999999999</v>
          </cell>
          <cell r="L88">
            <v>19</v>
          </cell>
          <cell r="M88">
            <v>-4</v>
          </cell>
          <cell r="N88">
            <v>-0.1739</v>
          </cell>
        </row>
        <row r="89">
          <cell r="C89">
            <v>1350</v>
          </cell>
          <cell r="D89">
            <v>-569</v>
          </cell>
          <cell r="E89">
            <v>-0.29649999999999999</v>
          </cell>
          <cell r="F89">
            <v>467</v>
          </cell>
          <cell r="G89">
            <v>-260</v>
          </cell>
          <cell r="H89">
            <v>-0.35759999999999997</v>
          </cell>
          <cell r="I89">
            <v>864</v>
          </cell>
          <cell r="J89">
            <v>-301</v>
          </cell>
          <cell r="K89">
            <v>-0.25840000000000002</v>
          </cell>
          <cell r="L89">
            <v>19</v>
          </cell>
          <cell r="M89">
            <v>-8</v>
          </cell>
          <cell r="N89">
            <v>-0.29630000000000001</v>
          </cell>
        </row>
        <row r="98">
          <cell r="C98">
            <v>2452</v>
          </cell>
          <cell r="D98">
            <v>-0.25059999999999999</v>
          </cell>
          <cell r="E98">
            <v>366</v>
          </cell>
          <cell r="F98">
            <v>-0.10730000000000001</v>
          </cell>
          <cell r="G98">
            <v>1327</v>
          </cell>
          <cell r="H98">
            <v>-0.33050000000000002</v>
          </cell>
          <cell r="I98">
            <v>228</v>
          </cell>
          <cell r="J98">
            <v>-0.20280000000000001</v>
          </cell>
          <cell r="K98">
            <v>91</v>
          </cell>
          <cell r="L98">
            <v>-0.1333</v>
          </cell>
          <cell r="M98">
            <v>53</v>
          </cell>
          <cell r="N98">
            <v>-0.35370000000000001</v>
          </cell>
          <cell r="O98">
            <v>311</v>
          </cell>
          <cell r="P98">
            <v>0.1147</v>
          </cell>
          <cell r="Q98">
            <v>76</v>
          </cell>
          <cell r="R98">
            <v>-0.40629999999999999</v>
          </cell>
          <cell r="S98">
            <v>0</v>
          </cell>
        </row>
        <row r="99">
          <cell r="C99">
            <v>477</v>
          </cell>
          <cell r="D99">
            <v>-0.18179999999999999</v>
          </cell>
          <cell r="E99">
            <v>28</v>
          </cell>
          <cell r="F99">
            <v>-0.46150000000000002</v>
          </cell>
          <cell r="G99">
            <v>304</v>
          </cell>
          <cell r="H99">
            <v>-0.13639999999999999</v>
          </cell>
          <cell r="I99">
            <v>31</v>
          </cell>
          <cell r="J99">
            <v>-0.29549999999999998</v>
          </cell>
          <cell r="K99">
            <v>1</v>
          </cell>
          <cell r="L99">
            <v>-0.66669999999999996</v>
          </cell>
          <cell r="M99">
            <v>12</v>
          </cell>
          <cell r="N99">
            <v>-0.25</v>
          </cell>
          <cell r="O99">
            <v>97</v>
          </cell>
          <cell r="P99">
            <v>-0.1565</v>
          </cell>
          <cell r="Q99">
            <v>4</v>
          </cell>
          <cell r="R99">
            <v>3</v>
          </cell>
          <cell r="S99">
            <v>0</v>
          </cell>
        </row>
        <row r="100">
          <cell r="C100">
            <v>287</v>
          </cell>
          <cell r="D100">
            <v>-0.2094</v>
          </cell>
          <cell r="E100">
            <v>14</v>
          </cell>
          <cell r="F100">
            <v>-0.39129999999999998</v>
          </cell>
          <cell r="G100">
            <v>166</v>
          </cell>
          <cell r="H100">
            <v>-0.20569999999999999</v>
          </cell>
          <cell r="I100">
            <v>44</v>
          </cell>
          <cell r="J100">
            <v>-0.39729999999999999</v>
          </cell>
          <cell r="K100">
            <v>0</v>
          </cell>
          <cell r="M100">
            <v>5</v>
          </cell>
          <cell r="O100">
            <v>58</v>
          </cell>
          <cell r="P100">
            <v>0.13730000000000001</v>
          </cell>
          <cell r="Q100">
            <v>0</v>
          </cell>
          <cell r="R100">
            <v>-1</v>
          </cell>
          <cell r="S100">
            <v>0</v>
          </cell>
        </row>
        <row r="101">
          <cell r="C101">
            <v>464</v>
          </cell>
          <cell r="D101">
            <v>-0.3755</v>
          </cell>
          <cell r="E101">
            <v>38</v>
          </cell>
          <cell r="F101">
            <v>-0.32140000000000002</v>
          </cell>
          <cell r="G101">
            <v>285</v>
          </cell>
          <cell r="H101">
            <v>-0.43109999999999998</v>
          </cell>
          <cell r="I101">
            <v>31</v>
          </cell>
          <cell r="J101">
            <v>-0.60760000000000003</v>
          </cell>
          <cell r="K101">
            <v>3</v>
          </cell>
          <cell r="L101">
            <v>-0.25</v>
          </cell>
          <cell r="M101">
            <v>3</v>
          </cell>
          <cell r="N101">
            <v>-0.66669999999999996</v>
          </cell>
          <cell r="O101">
            <v>103</v>
          </cell>
          <cell r="P101">
            <v>0.17050000000000001</v>
          </cell>
          <cell r="Q101">
            <v>1</v>
          </cell>
          <cell r="R101">
            <v>-0.83330000000000004</v>
          </cell>
          <cell r="S101">
            <v>0</v>
          </cell>
        </row>
        <row r="102">
          <cell r="C102">
            <v>949</v>
          </cell>
          <cell r="D102">
            <v>-0.1769</v>
          </cell>
          <cell r="E102">
            <v>119</v>
          </cell>
          <cell r="F102">
            <v>-0.21190000000000001</v>
          </cell>
          <cell r="G102">
            <v>445</v>
          </cell>
          <cell r="H102">
            <v>-0.2419</v>
          </cell>
          <cell r="I102">
            <v>223</v>
          </cell>
          <cell r="J102">
            <v>-0.2175</v>
          </cell>
          <cell r="K102">
            <v>9</v>
          </cell>
          <cell r="M102">
            <v>23</v>
          </cell>
          <cell r="N102">
            <v>0.5333</v>
          </cell>
          <cell r="O102">
            <v>119</v>
          </cell>
          <cell r="P102">
            <v>0.21429999999999999</v>
          </cell>
          <cell r="Q102">
            <v>11</v>
          </cell>
          <cell r="R102">
            <v>0.375</v>
          </cell>
          <cell r="S102">
            <v>0</v>
          </cell>
        </row>
        <row r="103">
          <cell r="C103">
            <v>1062</v>
          </cell>
          <cell r="D103">
            <v>-0.1918</v>
          </cell>
          <cell r="E103">
            <v>134</v>
          </cell>
          <cell r="F103">
            <v>-0.30209999999999998</v>
          </cell>
          <cell r="G103">
            <v>607</v>
          </cell>
          <cell r="H103">
            <v>-0.2316</v>
          </cell>
          <cell r="I103">
            <v>128</v>
          </cell>
          <cell r="J103">
            <v>0.30609999999999998</v>
          </cell>
          <cell r="K103">
            <v>7</v>
          </cell>
          <cell r="L103">
            <v>-0.63160000000000005</v>
          </cell>
          <cell r="M103">
            <v>21</v>
          </cell>
          <cell r="N103">
            <v>-0.4</v>
          </cell>
          <cell r="O103">
            <v>155</v>
          </cell>
          <cell r="P103">
            <v>-0.104</v>
          </cell>
          <cell r="Q103">
            <v>10</v>
          </cell>
          <cell r="R103">
            <v>0.42859999999999998</v>
          </cell>
          <cell r="S103">
            <v>0</v>
          </cell>
        </row>
        <row r="104">
          <cell r="C104">
            <v>9537</v>
          </cell>
          <cell r="D104">
            <v>-0.13400000000000001</v>
          </cell>
          <cell r="E104">
            <v>2117</v>
          </cell>
          <cell r="F104">
            <v>-5.28E-2</v>
          </cell>
          <cell r="G104">
            <v>4216</v>
          </cell>
          <cell r="H104">
            <v>-0.2087</v>
          </cell>
          <cell r="I104">
            <v>980</v>
          </cell>
          <cell r="J104">
            <v>-0.13500000000000001</v>
          </cell>
          <cell r="K104">
            <v>164</v>
          </cell>
          <cell r="L104">
            <v>-0.18809999999999999</v>
          </cell>
          <cell r="M104">
            <v>58</v>
          </cell>
          <cell r="N104">
            <v>-0.31759999999999999</v>
          </cell>
          <cell r="O104">
            <v>886</v>
          </cell>
          <cell r="P104">
            <v>0.35060000000000002</v>
          </cell>
          <cell r="Q104">
            <v>1116</v>
          </cell>
          <cell r="R104">
            <v>-0.18779999999999999</v>
          </cell>
          <cell r="S104">
            <v>0</v>
          </cell>
        </row>
        <row r="105">
          <cell r="C105">
            <v>1789</v>
          </cell>
          <cell r="D105">
            <v>-0.18459999999999999</v>
          </cell>
          <cell r="E105">
            <v>159</v>
          </cell>
          <cell r="F105">
            <v>-0.29649999999999999</v>
          </cell>
          <cell r="G105">
            <v>993</v>
          </cell>
          <cell r="H105">
            <v>-0.27889999999999998</v>
          </cell>
          <cell r="I105">
            <v>258</v>
          </cell>
          <cell r="J105">
            <v>8.8599999999999998E-2</v>
          </cell>
          <cell r="K105">
            <v>23</v>
          </cell>
          <cell r="L105">
            <v>-0.4103</v>
          </cell>
          <cell r="M105">
            <v>81</v>
          </cell>
          <cell r="N105">
            <v>0.35</v>
          </cell>
          <cell r="O105">
            <v>238</v>
          </cell>
          <cell r="P105">
            <v>0.24610000000000001</v>
          </cell>
          <cell r="Q105">
            <v>37</v>
          </cell>
          <cell r="R105">
            <v>-0.4219</v>
          </cell>
          <cell r="S105">
            <v>0</v>
          </cell>
        </row>
        <row r="106">
          <cell r="C106">
            <v>496</v>
          </cell>
          <cell r="D106">
            <v>-0.19739999999999999</v>
          </cell>
          <cell r="E106">
            <v>42</v>
          </cell>
          <cell r="F106">
            <v>-0.64410000000000001</v>
          </cell>
          <cell r="G106">
            <v>308</v>
          </cell>
          <cell r="H106">
            <v>-8.6099999999999996E-2</v>
          </cell>
          <cell r="I106">
            <v>39</v>
          </cell>
          <cell r="J106">
            <v>-0.23530000000000001</v>
          </cell>
          <cell r="K106">
            <v>6</v>
          </cell>
          <cell r="L106">
            <v>-0.64710000000000001</v>
          </cell>
          <cell r="M106">
            <v>20</v>
          </cell>
          <cell r="N106">
            <v>0.33329999999999999</v>
          </cell>
          <cell r="O106">
            <v>71</v>
          </cell>
          <cell r="P106">
            <v>0.127</v>
          </cell>
          <cell r="Q106">
            <v>10</v>
          </cell>
          <cell r="R106">
            <v>-0.4118</v>
          </cell>
          <cell r="S106">
            <v>0</v>
          </cell>
        </row>
        <row r="107">
          <cell r="C107">
            <v>3802</v>
          </cell>
          <cell r="D107">
            <v>-0.25609999999999999</v>
          </cell>
          <cell r="E107">
            <v>523</v>
          </cell>
          <cell r="F107">
            <v>-0.33800000000000002</v>
          </cell>
          <cell r="G107">
            <v>2241</v>
          </cell>
          <cell r="H107">
            <v>-0.2475</v>
          </cell>
          <cell r="I107">
            <v>296</v>
          </cell>
          <cell r="J107">
            <v>-0.39219999999999999</v>
          </cell>
          <cell r="K107">
            <v>54</v>
          </cell>
          <cell r="L107">
            <v>-0.51349999999999996</v>
          </cell>
          <cell r="M107">
            <v>93</v>
          </cell>
          <cell r="N107">
            <v>-0.1389</v>
          </cell>
          <cell r="O107">
            <v>501</v>
          </cell>
          <cell r="P107">
            <v>8.6800000000000002E-2</v>
          </cell>
          <cell r="Q107">
            <v>94</v>
          </cell>
          <cell r="R107">
            <v>-0.46589999999999998</v>
          </cell>
          <cell r="S107">
            <v>0</v>
          </cell>
        </row>
        <row r="108">
          <cell r="C108">
            <v>4246</v>
          </cell>
          <cell r="D108">
            <v>-0.10290000000000001</v>
          </cell>
          <cell r="E108">
            <v>474</v>
          </cell>
          <cell r="F108">
            <v>-0.22800000000000001</v>
          </cell>
          <cell r="G108">
            <v>2313</v>
          </cell>
          <cell r="H108">
            <v>-0.1847</v>
          </cell>
          <cell r="I108">
            <v>752</v>
          </cell>
          <cell r="J108">
            <v>0.15870000000000001</v>
          </cell>
          <cell r="K108">
            <v>48</v>
          </cell>
          <cell r="L108">
            <v>-0.42170000000000002</v>
          </cell>
          <cell r="M108">
            <v>46</v>
          </cell>
          <cell r="N108">
            <v>-0.43209999999999998</v>
          </cell>
          <cell r="O108">
            <v>556</v>
          </cell>
          <cell r="P108">
            <v>0.42930000000000001</v>
          </cell>
          <cell r="Q108">
            <v>57</v>
          </cell>
          <cell r="R108">
            <v>-0.28749999999999998</v>
          </cell>
          <cell r="S108">
            <v>0</v>
          </cell>
        </row>
        <row r="109">
          <cell r="C109">
            <v>3428</v>
          </cell>
          <cell r="D109">
            <v>-0.1149</v>
          </cell>
          <cell r="E109">
            <v>659</v>
          </cell>
          <cell r="F109">
            <v>-1.49E-2</v>
          </cell>
          <cell r="G109">
            <v>1215</v>
          </cell>
          <cell r="H109">
            <v>-0.2382</v>
          </cell>
          <cell r="I109">
            <v>914</v>
          </cell>
          <cell r="J109">
            <v>3.2800000000000003E-2</v>
          </cell>
          <cell r="K109">
            <v>41</v>
          </cell>
          <cell r="L109">
            <v>-0.31669999999999998</v>
          </cell>
          <cell r="M109">
            <v>35</v>
          </cell>
          <cell r="N109">
            <v>-0.38600000000000001</v>
          </cell>
          <cell r="O109">
            <v>331</v>
          </cell>
          <cell r="P109">
            <v>0.1779</v>
          </cell>
          <cell r="Q109">
            <v>233</v>
          </cell>
          <cell r="R109">
            <v>-0.2853</v>
          </cell>
          <cell r="S109">
            <v>0</v>
          </cell>
        </row>
        <row r="110">
          <cell r="C110">
            <v>1351</v>
          </cell>
          <cell r="D110">
            <v>-0.32350000000000001</v>
          </cell>
          <cell r="E110">
            <v>172</v>
          </cell>
          <cell r="F110">
            <v>-0.34350000000000003</v>
          </cell>
          <cell r="G110">
            <v>761</v>
          </cell>
          <cell r="H110">
            <v>-0.42480000000000001</v>
          </cell>
          <cell r="I110">
            <v>119</v>
          </cell>
          <cell r="J110">
            <v>-0.34250000000000003</v>
          </cell>
          <cell r="K110">
            <v>15</v>
          </cell>
          <cell r="L110">
            <v>-0.57140000000000002</v>
          </cell>
          <cell r="M110">
            <v>19</v>
          </cell>
          <cell r="N110">
            <v>-0.3448</v>
          </cell>
          <cell r="O110">
            <v>227</v>
          </cell>
          <cell r="P110">
            <v>0.65690000000000004</v>
          </cell>
          <cell r="Q110">
            <v>38</v>
          </cell>
          <cell r="R110">
            <v>0.26669999999999999</v>
          </cell>
          <cell r="S110">
            <v>0</v>
          </cell>
        </row>
        <row r="111">
          <cell r="C111">
            <v>1350</v>
          </cell>
          <cell r="D111">
            <v>-0.29649999999999999</v>
          </cell>
          <cell r="E111">
            <v>226</v>
          </cell>
          <cell r="F111">
            <v>-0.28710000000000002</v>
          </cell>
          <cell r="G111">
            <v>668</v>
          </cell>
          <cell r="H111">
            <v>-0.34320000000000001</v>
          </cell>
          <cell r="I111">
            <v>188</v>
          </cell>
          <cell r="J111">
            <v>-0.33329999999999999</v>
          </cell>
          <cell r="K111">
            <v>20</v>
          </cell>
          <cell r="L111">
            <v>-0.52380000000000004</v>
          </cell>
          <cell r="M111">
            <v>17</v>
          </cell>
          <cell r="N111">
            <v>-0.1905</v>
          </cell>
          <cell r="O111">
            <v>191</v>
          </cell>
          <cell r="P111">
            <v>5.5199999999999999E-2</v>
          </cell>
          <cell r="Q111">
            <v>40</v>
          </cell>
          <cell r="R111">
            <v>-0.32200000000000001</v>
          </cell>
          <cell r="S111">
            <v>0</v>
          </cell>
        </row>
        <row r="120">
          <cell r="C120">
            <v>2452</v>
          </cell>
          <cell r="D120">
            <v>-820</v>
          </cell>
          <cell r="E120">
            <v>366</v>
          </cell>
          <cell r="F120">
            <v>-44</v>
          </cell>
          <cell r="G120">
            <v>1327</v>
          </cell>
          <cell r="H120">
            <v>-655</v>
          </cell>
          <cell r="I120">
            <v>228</v>
          </cell>
          <cell r="J120">
            <v>-58</v>
          </cell>
          <cell r="K120">
            <v>91</v>
          </cell>
          <cell r="L120">
            <v>-14</v>
          </cell>
          <cell r="M120">
            <v>53</v>
          </cell>
          <cell r="N120">
            <v>-29</v>
          </cell>
          <cell r="O120">
            <v>311</v>
          </cell>
          <cell r="P120">
            <v>32</v>
          </cell>
          <cell r="Q120">
            <v>76</v>
          </cell>
          <cell r="R120">
            <v>-52</v>
          </cell>
          <cell r="S120">
            <v>0</v>
          </cell>
          <cell r="T120">
            <v>0</v>
          </cell>
        </row>
        <row r="121">
          <cell r="C121">
            <v>477</v>
          </cell>
          <cell r="D121">
            <v>-106</v>
          </cell>
          <cell r="E121">
            <v>28</v>
          </cell>
          <cell r="F121">
            <v>-24</v>
          </cell>
          <cell r="G121">
            <v>304</v>
          </cell>
          <cell r="H121">
            <v>-48</v>
          </cell>
          <cell r="I121">
            <v>31</v>
          </cell>
          <cell r="J121">
            <v>-13</v>
          </cell>
          <cell r="K121">
            <v>1</v>
          </cell>
          <cell r="L121">
            <v>-2</v>
          </cell>
          <cell r="M121">
            <v>12</v>
          </cell>
          <cell r="N121">
            <v>-4</v>
          </cell>
          <cell r="O121">
            <v>97</v>
          </cell>
          <cell r="P121">
            <v>-18</v>
          </cell>
          <cell r="Q121">
            <v>4</v>
          </cell>
          <cell r="R121">
            <v>3</v>
          </cell>
          <cell r="S121">
            <v>0</v>
          </cell>
          <cell r="T121">
            <v>0</v>
          </cell>
        </row>
        <row r="122">
          <cell r="C122">
            <v>287</v>
          </cell>
          <cell r="D122">
            <v>-76</v>
          </cell>
          <cell r="E122">
            <v>14</v>
          </cell>
          <cell r="F122">
            <v>-9</v>
          </cell>
          <cell r="G122">
            <v>166</v>
          </cell>
          <cell r="H122">
            <v>-43</v>
          </cell>
          <cell r="I122">
            <v>44</v>
          </cell>
          <cell r="J122">
            <v>-29</v>
          </cell>
          <cell r="K122">
            <v>0</v>
          </cell>
          <cell r="L122">
            <v>0</v>
          </cell>
          <cell r="M122">
            <v>5</v>
          </cell>
          <cell r="N122">
            <v>0</v>
          </cell>
          <cell r="O122">
            <v>58</v>
          </cell>
          <cell r="P122">
            <v>7</v>
          </cell>
          <cell r="Q122">
            <v>0</v>
          </cell>
          <cell r="R122">
            <v>-2</v>
          </cell>
          <cell r="S122">
            <v>0</v>
          </cell>
          <cell r="T122">
            <v>0</v>
          </cell>
        </row>
        <row r="123">
          <cell r="C123">
            <v>464</v>
          </cell>
          <cell r="D123">
            <v>-279</v>
          </cell>
          <cell r="E123">
            <v>38</v>
          </cell>
          <cell r="F123">
            <v>-18</v>
          </cell>
          <cell r="G123">
            <v>285</v>
          </cell>
          <cell r="H123">
            <v>-216</v>
          </cell>
          <cell r="I123">
            <v>31</v>
          </cell>
          <cell r="J123">
            <v>-48</v>
          </cell>
          <cell r="K123">
            <v>3</v>
          </cell>
          <cell r="L123">
            <v>-1</v>
          </cell>
          <cell r="M123">
            <v>3</v>
          </cell>
          <cell r="N123">
            <v>-6</v>
          </cell>
          <cell r="O123">
            <v>103</v>
          </cell>
          <cell r="P123">
            <v>15</v>
          </cell>
          <cell r="Q123">
            <v>1</v>
          </cell>
          <cell r="R123">
            <v>-5</v>
          </cell>
          <cell r="S123">
            <v>0</v>
          </cell>
          <cell r="T123">
            <v>0</v>
          </cell>
        </row>
        <row r="124">
          <cell r="C124">
            <v>949</v>
          </cell>
          <cell r="D124">
            <v>-204</v>
          </cell>
          <cell r="E124">
            <v>119</v>
          </cell>
          <cell r="F124">
            <v>-32</v>
          </cell>
          <cell r="G124">
            <v>445</v>
          </cell>
          <cell r="H124">
            <v>-142</v>
          </cell>
          <cell r="I124">
            <v>223</v>
          </cell>
          <cell r="J124">
            <v>-62</v>
          </cell>
          <cell r="K124">
            <v>9</v>
          </cell>
          <cell r="L124">
            <v>0</v>
          </cell>
          <cell r="M124">
            <v>23</v>
          </cell>
          <cell r="N124">
            <v>8</v>
          </cell>
          <cell r="O124">
            <v>119</v>
          </cell>
          <cell r="P124">
            <v>21</v>
          </cell>
          <cell r="Q124">
            <v>11</v>
          </cell>
          <cell r="R124">
            <v>3</v>
          </cell>
          <cell r="S124">
            <v>0</v>
          </cell>
          <cell r="T124">
            <v>0</v>
          </cell>
        </row>
        <row r="125">
          <cell r="C125">
            <v>1062</v>
          </cell>
          <cell r="D125">
            <v>-252</v>
          </cell>
          <cell r="E125">
            <v>134</v>
          </cell>
          <cell r="F125">
            <v>-58</v>
          </cell>
          <cell r="G125">
            <v>607</v>
          </cell>
          <cell r="H125">
            <v>-183</v>
          </cell>
          <cell r="I125">
            <v>128</v>
          </cell>
          <cell r="J125">
            <v>30</v>
          </cell>
          <cell r="K125">
            <v>7</v>
          </cell>
          <cell r="L125">
            <v>-12</v>
          </cell>
          <cell r="M125">
            <v>21</v>
          </cell>
          <cell r="N125">
            <v>-14</v>
          </cell>
          <cell r="O125">
            <v>155</v>
          </cell>
          <cell r="P125">
            <v>-18</v>
          </cell>
          <cell r="Q125">
            <v>10</v>
          </cell>
          <cell r="R125">
            <v>3</v>
          </cell>
          <cell r="S125">
            <v>0</v>
          </cell>
          <cell r="T125">
            <v>0</v>
          </cell>
        </row>
        <row r="126">
          <cell r="C126">
            <v>9537</v>
          </cell>
          <cell r="D126">
            <v>-1476</v>
          </cell>
          <cell r="E126">
            <v>2117</v>
          </cell>
          <cell r="F126">
            <v>-118</v>
          </cell>
          <cell r="G126">
            <v>4216</v>
          </cell>
          <cell r="H126">
            <v>-1112</v>
          </cell>
          <cell r="I126">
            <v>980</v>
          </cell>
          <cell r="J126">
            <v>-153</v>
          </cell>
          <cell r="K126">
            <v>164</v>
          </cell>
          <cell r="L126">
            <v>-38</v>
          </cell>
          <cell r="M126">
            <v>58</v>
          </cell>
          <cell r="N126">
            <v>-27</v>
          </cell>
          <cell r="O126">
            <v>886</v>
          </cell>
          <cell r="P126">
            <v>230</v>
          </cell>
          <cell r="Q126">
            <v>1116</v>
          </cell>
          <cell r="R126">
            <v>-258</v>
          </cell>
          <cell r="S126">
            <v>0</v>
          </cell>
          <cell r="T126">
            <v>0</v>
          </cell>
        </row>
        <row r="127">
          <cell r="C127">
            <v>1789</v>
          </cell>
          <cell r="D127">
            <v>-405</v>
          </cell>
          <cell r="E127">
            <v>159</v>
          </cell>
          <cell r="F127">
            <v>-67</v>
          </cell>
          <cell r="G127">
            <v>993</v>
          </cell>
          <cell r="H127">
            <v>-384</v>
          </cell>
          <cell r="I127">
            <v>258</v>
          </cell>
          <cell r="J127">
            <v>21</v>
          </cell>
          <cell r="K127">
            <v>23</v>
          </cell>
          <cell r="L127">
            <v>-16</v>
          </cell>
          <cell r="M127">
            <v>81</v>
          </cell>
          <cell r="N127">
            <v>21</v>
          </cell>
          <cell r="O127">
            <v>238</v>
          </cell>
          <cell r="P127">
            <v>47</v>
          </cell>
          <cell r="Q127">
            <v>37</v>
          </cell>
          <cell r="R127">
            <v>-27</v>
          </cell>
          <cell r="S127">
            <v>0</v>
          </cell>
          <cell r="T127">
            <v>0</v>
          </cell>
        </row>
        <row r="128">
          <cell r="C128">
            <v>496</v>
          </cell>
          <cell r="D128">
            <v>-122</v>
          </cell>
          <cell r="E128">
            <v>42</v>
          </cell>
          <cell r="F128">
            <v>-76</v>
          </cell>
          <cell r="G128">
            <v>308</v>
          </cell>
          <cell r="H128">
            <v>-29</v>
          </cell>
          <cell r="I128">
            <v>39</v>
          </cell>
          <cell r="J128">
            <v>-12</v>
          </cell>
          <cell r="K128">
            <v>6</v>
          </cell>
          <cell r="L128">
            <v>-11</v>
          </cell>
          <cell r="M128">
            <v>20</v>
          </cell>
          <cell r="N128">
            <v>5</v>
          </cell>
          <cell r="O128">
            <v>71</v>
          </cell>
          <cell r="P128">
            <v>8</v>
          </cell>
          <cell r="Q128">
            <v>10</v>
          </cell>
          <cell r="R128">
            <v>-7</v>
          </cell>
          <cell r="S128">
            <v>0</v>
          </cell>
          <cell r="T128">
            <v>0</v>
          </cell>
        </row>
        <row r="129">
          <cell r="C129">
            <v>3802</v>
          </cell>
          <cell r="D129">
            <v>-1309</v>
          </cell>
          <cell r="E129">
            <v>523</v>
          </cell>
          <cell r="F129">
            <v>-267</v>
          </cell>
          <cell r="G129">
            <v>2241</v>
          </cell>
          <cell r="H129">
            <v>-737</v>
          </cell>
          <cell r="I129">
            <v>296</v>
          </cell>
          <cell r="J129">
            <v>-191</v>
          </cell>
          <cell r="K129">
            <v>54</v>
          </cell>
          <cell r="L129">
            <v>-57</v>
          </cell>
          <cell r="M129">
            <v>93</v>
          </cell>
          <cell r="N129">
            <v>-15</v>
          </cell>
          <cell r="O129">
            <v>501</v>
          </cell>
          <cell r="P129">
            <v>40</v>
          </cell>
          <cell r="Q129">
            <v>94</v>
          </cell>
          <cell r="R129">
            <v>-82</v>
          </cell>
          <cell r="S129">
            <v>0</v>
          </cell>
          <cell r="T129">
            <v>0</v>
          </cell>
        </row>
        <row r="130">
          <cell r="C130">
            <v>4246</v>
          </cell>
          <cell r="D130">
            <v>-487</v>
          </cell>
          <cell r="E130">
            <v>474</v>
          </cell>
          <cell r="F130">
            <v>-140</v>
          </cell>
          <cell r="G130">
            <v>2313</v>
          </cell>
          <cell r="H130">
            <v>-524</v>
          </cell>
          <cell r="I130">
            <v>752</v>
          </cell>
          <cell r="J130">
            <v>103</v>
          </cell>
          <cell r="K130">
            <v>48</v>
          </cell>
          <cell r="L130">
            <v>-35</v>
          </cell>
          <cell r="M130">
            <v>46</v>
          </cell>
          <cell r="N130">
            <v>-35</v>
          </cell>
          <cell r="O130">
            <v>556</v>
          </cell>
          <cell r="P130">
            <v>167</v>
          </cell>
          <cell r="Q130">
            <v>57</v>
          </cell>
          <cell r="R130">
            <v>-23</v>
          </cell>
          <cell r="S130">
            <v>0</v>
          </cell>
          <cell r="T130">
            <v>0</v>
          </cell>
        </row>
        <row r="131">
          <cell r="C131">
            <v>3428</v>
          </cell>
          <cell r="D131">
            <v>-445</v>
          </cell>
          <cell r="E131">
            <v>659</v>
          </cell>
          <cell r="F131">
            <v>-10</v>
          </cell>
          <cell r="G131">
            <v>1215</v>
          </cell>
          <cell r="H131">
            <v>-380</v>
          </cell>
          <cell r="I131">
            <v>914</v>
          </cell>
          <cell r="J131">
            <v>29</v>
          </cell>
          <cell r="K131">
            <v>41</v>
          </cell>
          <cell r="L131">
            <v>-19</v>
          </cell>
          <cell r="M131">
            <v>35</v>
          </cell>
          <cell r="N131">
            <v>-22</v>
          </cell>
          <cell r="O131">
            <v>331</v>
          </cell>
          <cell r="P131">
            <v>50</v>
          </cell>
          <cell r="Q131">
            <v>233</v>
          </cell>
          <cell r="R131">
            <v>-93</v>
          </cell>
          <cell r="S131">
            <v>0</v>
          </cell>
          <cell r="T131">
            <v>0</v>
          </cell>
        </row>
        <row r="132">
          <cell r="C132">
            <v>1351</v>
          </cell>
          <cell r="D132">
            <v>-646</v>
          </cell>
          <cell r="E132">
            <v>172</v>
          </cell>
          <cell r="F132">
            <v>-90</v>
          </cell>
          <cell r="G132">
            <v>761</v>
          </cell>
          <cell r="H132">
            <v>-562</v>
          </cell>
          <cell r="I132">
            <v>119</v>
          </cell>
          <cell r="J132">
            <v>-62</v>
          </cell>
          <cell r="K132">
            <v>15</v>
          </cell>
          <cell r="L132">
            <v>-20</v>
          </cell>
          <cell r="M132">
            <v>19</v>
          </cell>
          <cell r="N132">
            <v>-10</v>
          </cell>
          <cell r="O132">
            <v>227</v>
          </cell>
          <cell r="P132">
            <v>90</v>
          </cell>
          <cell r="Q132">
            <v>38</v>
          </cell>
          <cell r="R132">
            <v>8</v>
          </cell>
          <cell r="S132">
            <v>0</v>
          </cell>
          <cell r="T132">
            <v>0</v>
          </cell>
        </row>
        <row r="133">
          <cell r="C133">
            <v>1350</v>
          </cell>
          <cell r="D133">
            <v>-569</v>
          </cell>
          <cell r="E133">
            <v>226</v>
          </cell>
          <cell r="F133">
            <v>-91</v>
          </cell>
          <cell r="G133">
            <v>668</v>
          </cell>
          <cell r="H133">
            <v>-349</v>
          </cell>
          <cell r="I133">
            <v>188</v>
          </cell>
          <cell r="J133">
            <v>-94</v>
          </cell>
          <cell r="K133">
            <v>20</v>
          </cell>
          <cell r="L133">
            <v>-22</v>
          </cell>
          <cell r="M133">
            <v>17</v>
          </cell>
          <cell r="N133">
            <v>-4</v>
          </cell>
          <cell r="O133">
            <v>191</v>
          </cell>
          <cell r="P133">
            <v>10</v>
          </cell>
          <cell r="Q133">
            <v>40</v>
          </cell>
          <cell r="R133">
            <v>-19</v>
          </cell>
          <cell r="S133">
            <v>0</v>
          </cell>
          <cell r="T13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Personalizzato 1">
      <a:dk1>
        <a:sysClr val="windowText" lastClr="000000"/>
      </a:dk1>
      <a:lt1>
        <a:sysClr val="window" lastClr="FFFFFF"/>
      </a:lt1>
      <a:dk2>
        <a:srgbClr val="333333"/>
      </a:dk2>
      <a:lt2>
        <a:srgbClr val="ADADAD"/>
      </a:lt2>
      <a:accent1>
        <a:srgbClr val="F03E3E"/>
      </a:accent1>
      <a:accent2>
        <a:srgbClr val="FFCC29"/>
      </a:accent2>
      <a:accent3>
        <a:srgbClr val="88D54F"/>
      </a:accent3>
      <a:accent4>
        <a:srgbClr val="A568D2"/>
      </a:accent4>
      <a:accent5>
        <a:srgbClr val="008BCB"/>
      </a:accent5>
      <a:accent6>
        <a:srgbClr val="F89006"/>
      </a:accent6>
      <a:hlink>
        <a:srgbClr val="D01010"/>
      </a:hlink>
      <a:folHlink>
        <a:srgbClr val="E6682E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2A108-FC84-411F-A55A-9513A29526C8}">
  <sheetPr>
    <tabColor theme="1"/>
  </sheetPr>
  <dimension ref="B1:O48"/>
  <sheetViews>
    <sheetView tabSelected="1" topLeftCell="A13" workbookViewId="0">
      <selection activeCell="G26" sqref="G26"/>
    </sheetView>
  </sheetViews>
  <sheetFormatPr defaultColWidth="8.85546875" defaultRowHeight="14.25" x14ac:dyDescent="0.25"/>
  <cols>
    <col min="1" max="6" width="8.85546875" style="42"/>
    <col min="7" max="7" width="12.140625" style="42" customWidth="1"/>
    <col min="8" max="8" width="14.42578125" style="42" customWidth="1"/>
    <col min="9" max="14" width="8.85546875" style="42"/>
    <col min="15" max="15" width="11.85546875" style="42" customWidth="1"/>
    <col min="16" max="16384" width="8.85546875" style="42"/>
  </cols>
  <sheetData>
    <row r="1" spans="2:15" ht="42.75" customHeight="1" x14ac:dyDescent="0.25">
      <c r="B1" s="50" t="s">
        <v>111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</row>
    <row r="2" spans="2:15" ht="51" customHeight="1" x14ac:dyDescent="0.25">
      <c r="B2" s="59" t="s">
        <v>98</v>
      </c>
      <c r="C2" s="60"/>
      <c r="D2" s="61"/>
      <c r="E2" s="61"/>
      <c r="F2" s="61"/>
      <c r="G2" s="61"/>
      <c r="H2" s="132"/>
      <c r="I2" s="133" t="s">
        <v>116</v>
      </c>
      <c r="J2" s="134"/>
      <c r="K2" s="135"/>
      <c r="L2" s="135"/>
      <c r="M2" s="135"/>
      <c r="N2" s="135"/>
      <c r="O2" s="135"/>
    </row>
    <row r="3" spans="2:15" x14ac:dyDescent="0.25">
      <c r="B3" s="62" t="s">
        <v>99</v>
      </c>
      <c r="C3" s="60"/>
      <c r="D3" s="61"/>
      <c r="E3" s="61"/>
      <c r="F3" s="61"/>
      <c r="G3" s="61"/>
      <c r="H3" s="132"/>
      <c r="I3" s="136" t="s">
        <v>114</v>
      </c>
      <c r="J3" s="134"/>
      <c r="K3" s="135"/>
      <c r="L3" s="135"/>
      <c r="M3" s="135"/>
      <c r="N3" s="135"/>
      <c r="O3" s="135"/>
    </row>
    <row r="4" spans="2:15" x14ac:dyDescent="0.25">
      <c r="B4" s="60"/>
      <c r="C4" s="62" t="s">
        <v>100</v>
      </c>
      <c r="D4" s="61"/>
      <c r="E4" s="61"/>
      <c r="F4" s="61"/>
      <c r="G4" s="61"/>
      <c r="H4" s="132"/>
      <c r="I4" s="137"/>
      <c r="J4" s="136" t="s">
        <v>117</v>
      </c>
      <c r="K4" s="135"/>
      <c r="L4" s="135"/>
      <c r="M4" s="137"/>
      <c r="N4" s="137"/>
      <c r="O4" s="137"/>
    </row>
    <row r="5" spans="2:15" x14ac:dyDescent="0.25">
      <c r="B5" s="60"/>
      <c r="C5" s="63" t="s">
        <v>101</v>
      </c>
      <c r="D5" s="64"/>
      <c r="E5" s="64"/>
      <c r="F5" s="64"/>
      <c r="G5" s="64"/>
      <c r="H5" s="137"/>
      <c r="I5" s="137"/>
      <c r="J5" s="138" t="s">
        <v>335</v>
      </c>
      <c r="K5" s="135"/>
      <c r="L5" s="135"/>
      <c r="M5" s="137"/>
      <c r="N5" s="137"/>
      <c r="O5" s="137"/>
    </row>
    <row r="6" spans="2:15" x14ac:dyDescent="0.25">
      <c r="B6" s="60"/>
      <c r="C6" s="63" t="s">
        <v>102</v>
      </c>
      <c r="D6" s="64"/>
      <c r="E6" s="64"/>
      <c r="F6" s="64"/>
      <c r="G6" s="64"/>
      <c r="H6" s="137"/>
      <c r="I6" s="137"/>
      <c r="J6" s="138" t="s">
        <v>336</v>
      </c>
      <c r="K6" s="135"/>
      <c r="L6" s="135"/>
      <c r="M6" s="137"/>
      <c r="N6" s="137"/>
      <c r="O6" s="137"/>
    </row>
    <row r="7" spans="2:15" x14ac:dyDescent="0.25">
      <c r="B7" s="60"/>
      <c r="C7" s="63" t="s">
        <v>112</v>
      </c>
      <c r="D7" s="64"/>
      <c r="E7" s="64"/>
      <c r="F7" s="64"/>
      <c r="G7" s="64"/>
      <c r="H7" s="137"/>
      <c r="I7" s="137"/>
      <c r="J7" s="137"/>
      <c r="K7" s="137"/>
      <c r="L7" s="137"/>
      <c r="M7" s="137"/>
      <c r="N7" s="137"/>
      <c r="O7" s="137"/>
    </row>
    <row r="8" spans="2:15" x14ac:dyDescent="0.25">
      <c r="B8" s="60"/>
      <c r="C8" s="63" t="s">
        <v>113</v>
      </c>
      <c r="D8" s="64"/>
      <c r="E8" s="64"/>
      <c r="F8" s="64"/>
      <c r="G8" s="64"/>
      <c r="H8" s="139"/>
      <c r="I8" s="136" t="s">
        <v>115</v>
      </c>
      <c r="J8" s="140"/>
      <c r="K8" s="135"/>
      <c r="L8" s="135"/>
      <c r="M8" s="135"/>
      <c r="N8" s="135"/>
      <c r="O8" s="135"/>
    </row>
    <row r="9" spans="2:15" x14ac:dyDescent="0.25">
      <c r="B9" s="60"/>
      <c r="C9" s="63" t="s">
        <v>103</v>
      </c>
      <c r="D9" s="64"/>
      <c r="E9" s="64"/>
      <c r="F9" s="64"/>
      <c r="G9" s="64"/>
      <c r="H9" s="139"/>
      <c r="I9" s="134"/>
      <c r="J9" s="136" t="s">
        <v>117</v>
      </c>
      <c r="K9" s="135"/>
      <c r="L9" s="135"/>
      <c r="M9" s="135"/>
      <c r="N9" s="135"/>
      <c r="O9" s="135"/>
    </row>
    <row r="10" spans="2:15" x14ac:dyDescent="0.25">
      <c r="B10" s="60"/>
      <c r="C10" s="63"/>
      <c r="D10" s="64"/>
      <c r="E10" s="64"/>
      <c r="F10" s="64"/>
      <c r="G10" s="64"/>
      <c r="H10" s="139"/>
      <c r="I10" s="134"/>
      <c r="J10" s="138" t="s">
        <v>118</v>
      </c>
      <c r="K10" s="135"/>
      <c r="L10" s="135"/>
      <c r="M10" s="135"/>
      <c r="N10" s="135"/>
      <c r="O10" s="135"/>
    </row>
    <row r="11" spans="2:15" x14ac:dyDescent="0.25">
      <c r="B11" s="62" t="s">
        <v>104</v>
      </c>
      <c r="C11" s="63"/>
      <c r="D11" s="64"/>
      <c r="E11" s="64"/>
      <c r="F11" s="64"/>
      <c r="G11" s="64"/>
      <c r="H11" s="139"/>
      <c r="I11" s="134"/>
      <c r="J11" s="138" t="s">
        <v>337</v>
      </c>
      <c r="K11" s="135"/>
      <c r="L11" s="135"/>
      <c r="M11" s="135"/>
      <c r="N11" s="135"/>
      <c r="O11" s="135"/>
    </row>
    <row r="12" spans="2:15" x14ac:dyDescent="0.25">
      <c r="B12" s="60"/>
      <c r="C12" s="62" t="s">
        <v>100</v>
      </c>
      <c r="D12" s="61"/>
      <c r="E12" s="61"/>
      <c r="F12" s="61"/>
      <c r="G12" s="61"/>
      <c r="H12" s="139"/>
      <c r="I12" s="137"/>
      <c r="J12" s="138" t="s">
        <v>119</v>
      </c>
      <c r="K12" s="137"/>
      <c r="L12" s="137"/>
      <c r="M12" s="137"/>
      <c r="N12" s="137"/>
      <c r="O12" s="137"/>
    </row>
    <row r="13" spans="2:15" x14ac:dyDescent="0.25">
      <c r="B13" s="60"/>
      <c r="C13" s="63" t="s">
        <v>105</v>
      </c>
      <c r="D13" s="64"/>
      <c r="E13" s="64"/>
      <c r="F13" s="64"/>
      <c r="G13" s="64"/>
      <c r="H13" s="139"/>
      <c r="I13" s="137"/>
      <c r="J13" s="137"/>
      <c r="K13" s="137"/>
      <c r="L13" s="137"/>
      <c r="M13" s="137"/>
      <c r="N13" s="137"/>
      <c r="O13" s="137"/>
    </row>
    <row r="14" spans="2:15" x14ac:dyDescent="0.25">
      <c r="B14" s="60"/>
      <c r="C14" s="63" t="s">
        <v>106</v>
      </c>
      <c r="D14" s="64"/>
      <c r="E14" s="64"/>
      <c r="F14" s="64"/>
      <c r="G14" s="64"/>
      <c r="H14" s="139"/>
      <c r="I14" s="136" t="s">
        <v>157</v>
      </c>
      <c r="J14" s="140"/>
      <c r="K14" s="140"/>
      <c r="L14" s="140"/>
      <c r="M14" s="140"/>
      <c r="N14" s="140"/>
      <c r="O14" s="140"/>
    </row>
    <row r="15" spans="2:15" x14ac:dyDescent="0.25">
      <c r="B15" s="60"/>
      <c r="C15" s="63" t="s">
        <v>112</v>
      </c>
      <c r="D15" s="64"/>
      <c r="E15" s="64"/>
      <c r="F15" s="64"/>
      <c r="G15" s="64"/>
      <c r="H15" s="132"/>
      <c r="I15" s="137"/>
      <c r="J15" s="137"/>
      <c r="K15" s="137"/>
      <c r="L15" s="137"/>
      <c r="M15" s="137"/>
      <c r="N15" s="137"/>
      <c r="O15" s="137"/>
    </row>
    <row r="16" spans="2:15" x14ac:dyDescent="0.25">
      <c r="B16" s="60"/>
      <c r="C16" s="63" t="s">
        <v>113</v>
      </c>
      <c r="D16" s="64"/>
      <c r="E16" s="64"/>
      <c r="F16" s="64"/>
      <c r="G16" s="64"/>
      <c r="H16" s="139"/>
      <c r="I16" s="136" t="s">
        <v>152</v>
      </c>
      <c r="J16" s="138"/>
      <c r="K16" s="135"/>
      <c r="L16" s="135"/>
      <c r="M16" s="135"/>
      <c r="N16" s="135"/>
      <c r="O16" s="135"/>
    </row>
    <row r="17" spans="2:15" x14ac:dyDescent="0.25">
      <c r="B17" s="60"/>
      <c r="C17" s="63" t="s">
        <v>103</v>
      </c>
      <c r="D17" s="64"/>
      <c r="E17" s="64"/>
      <c r="F17" s="64"/>
      <c r="G17" s="64"/>
      <c r="H17" s="139"/>
      <c r="I17" s="134"/>
      <c r="J17" s="136" t="s">
        <v>117</v>
      </c>
      <c r="K17" s="135"/>
      <c r="L17" s="135"/>
      <c r="M17" s="135"/>
      <c r="N17" s="135"/>
      <c r="O17" s="135"/>
    </row>
    <row r="18" spans="2:15" x14ac:dyDescent="0.25">
      <c r="B18" s="60"/>
      <c r="C18" s="63"/>
      <c r="D18" s="64"/>
      <c r="E18" s="64"/>
      <c r="F18" s="64"/>
      <c r="G18" s="64"/>
      <c r="H18" s="139"/>
      <c r="I18" s="134"/>
      <c r="J18" s="138" t="s">
        <v>338</v>
      </c>
      <c r="K18" s="135"/>
      <c r="L18" s="135"/>
      <c r="M18" s="135"/>
      <c r="N18" s="135"/>
      <c r="O18" s="135"/>
    </row>
    <row r="19" spans="2:15" x14ac:dyDescent="0.25">
      <c r="B19" s="62" t="s">
        <v>107</v>
      </c>
      <c r="C19" s="63"/>
      <c r="D19" s="64"/>
      <c r="E19" s="64"/>
      <c r="F19" s="64"/>
      <c r="G19" s="64"/>
      <c r="H19" s="139"/>
      <c r="I19" s="136"/>
      <c r="J19" s="138" t="s">
        <v>339</v>
      </c>
      <c r="K19" s="135"/>
      <c r="L19" s="135"/>
      <c r="M19" s="135"/>
      <c r="N19" s="135"/>
      <c r="O19" s="135"/>
    </row>
    <row r="20" spans="2:15" x14ac:dyDescent="0.25">
      <c r="B20" s="60"/>
      <c r="C20" s="62" t="s">
        <v>100</v>
      </c>
      <c r="D20" s="61"/>
      <c r="E20" s="61"/>
      <c r="F20" s="61"/>
      <c r="G20" s="61"/>
      <c r="H20" s="139"/>
      <c r="I20" s="134"/>
      <c r="J20" s="138" t="s">
        <v>340</v>
      </c>
      <c r="K20" s="135"/>
      <c r="L20" s="135"/>
      <c r="M20" s="135"/>
      <c r="N20" s="135"/>
      <c r="O20" s="135"/>
    </row>
    <row r="21" spans="2:15" x14ac:dyDescent="0.25">
      <c r="B21" s="60"/>
      <c r="C21" s="63" t="s">
        <v>108</v>
      </c>
      <c r="D21" s="64"/>
      <c r="E21" s="64"/>
      <c r="F21" s="64"/>
      <c r="G21" s="64"/>
      <c r="H21" s="139"/>
      <c r="I21" s="137"/>
      <c r="J21" s="134" t="s">
        <v>341</v>
      </c>
      <c r="K21" s="137"/>
      <c r="L21" s="137"/>
      <c r="M21" s="137"/>
      <c r="N21" s="137"/>
      <c r="O21" s="137"/>
    </row>
    <row r="22" spans="2:15" x14ac:dyDescent="0.25">
      <c r="B22" s="60"/>
      <c r="C22" s="63" t="s">
        <v>112</v>
      </c>
      <c r="D22" s="64"/>
      <c r="E22" s="64"/>
      <c r="F22" s="64"/>
      <c r="G22" s="64"/>
      <c r="H22" s="139"/>
      <c r="I22" s="137"/>
      <c r="J22" s="143"/>
      <c r="K22" s="137"/>
      <c r="L22" s="137"/>
      <c r="M22" s="137"/>
      <c r="N22" s="137"/>
      <c r="O22" s="137"/>
    </row>
    <row r="23" spans="2:15" x14ac:dyDescent="0.25">
      <c r="B23" s="60"/>
      <c r="C23" s="63" t="s">
        <v>113</v>
      </c>
      <c r="D23" s="64"/>
      <c r="E23" s="64"/>
      <c r="F23" s="64"/>
      <c r="G23" s="64"/>
      <c r="H23" s="132"/>
      <c r="I23" s="136" t="s">
        <v>153</v>
      </c>
      <c r="J23" s="136"/>
      <c r="K23" s="137"/>
      <c r="L23" s="137"/>
      <c r="M23" s="137"/>
      <c r="N23" s="137"/>
      <c r="O23" s="137"/>
    </row>
    <row r="24" spans="2:15" x14ac:dyDescent="0.25">
      <c r="B24" s="60"/>
      <c r="C24" s="63" t="s">
        <v>103</v>
      </c>
      <c r="D24" s="64"/>
      <c r="E24" s="64"/>
      <c r="F24" s="64"/>
      <c r="G24" s="64"/>
      <c r="H24" s="139"/>
      <c r="I24" s="137"/>
      <c r="J24" s="137"/>
      <c r="K24" s="135"/>
      <c r="L24" s="135"/>
      <c r="M24" s="135"/>
      <c r="N24" s="135"/>
      <c r="O24" s="135"/>
    </row>
    <row r="25" spans="2:15" x14ac:dyDescent="0.25">
      <c r="B25" s="60"/>
      <c r="C25" s="63"/>
      <c r="D25" s="64"/>
      <c r="E25" s="64"/>
      <c r="F25" s="64"/>
      <c r="G25" s="64"/>
      <c r="H25" s="139"/>
      <c r="I25" s="136" t="s">
        <v>154</v>
      </c>
      <c r="J25" s="138"/>
      <c r="K25" s="137"/>
      <c r="L25" s="137"/>
      <c r="M25" s="137"/>
      <c r="N25" s="137"/>
      <c r="O25" s="137"/>
    </row>
    <row r="26" spans="2:15" x14ac:dyDescent="0.25">
      <c r="B26" s="62" t="s">
        <v>109</v>
      </c>
      <c r="C26" s="63"/>
      <c r="D26" s="64"/>
      <c r="E26" s="64"/>
      <c r="F26" s="64"/>
      <c r="G26" s="64"/>
      <c r="H26" s="139"/>
      <c r="I26" s="138"/>
      <c r="J26" s="136" t="s">
        <v>117</v>
      </c>
      <c r="K26" s="135"/>
      <c r="L26" s="135"/>
      <c r="M26" s="135"/>
      <c r="N26" s="135"/>
      <c r="O26" s="135"/>
    </row>
    <row r="27" spans="2:15" x14ac:dyDescent="0.25">
      <c r="B27" s="60"/>
      <c r="C27" s="62" t="s">
        <v>100</v>
      </c>
      <c r="D27" s="61"/>
      <c r="E27" s="61"/>
      <c r="F27" s="61"/>
      <c r="G27" s="61"/>
      <c r="H27" s="139"/>
      <c r="I27" s="138"/>
      <c r="J27" s="138" t="s">
        <v>120</v>
      </c>
      <c r="K27" s="135"/>
      <c r="L27" s="135"/>
      <c r="M27" s="135"/>
      <c r="N27" s="135"/>
      <c r="O27" s="135"/>
    </row>
    <row r="28" spans="2:15" x14ac:dyDescent="0.25">
      <c r="B28" s="60"/>
      <c r="C28" s="63" t="s">
        <v>110</v>
      </c>
      <c r="D28" s="64"/>
      <c r="E28" s="64"/>
      <c r="F28" s="64"/>
      <c r="G28" s="64"/>
      <c r="H28" s="139"/>
      <c r="I28" s="138"/>
      <c r="J28" s="138" t="s">
        <v>121</v>
      </c>
      <c r="K28" s="135"/>
      <c r="L28" s="135"/>
      <c r="M28" s="135"/>
      <c r="N28" s="135"/>
      <c r="O28" s="135"/>
    </row>
    <row r="29" spans="2:15" x14ac:dyDescent="0.25">
      <c r="B29" s="60"/>
      <c r="C29" s="63" t="s">
        <v>112</v>
      </c>
      <c r="D29" s="64"/>
      <c r="E29" s="64"/>
      <c r="F29" s="64"/>
      <c r="G29" s="64"/>
      <c r="H29" s="139"/>
      <c r="I29" s="137"/>
      <c r="J29" s="137"/>
      <c r="K29" s="135"/>
      <c r="L29" s="135"/>
      <c r="M29" s="135"/>
      <c r="N29" s="135"/>
      <c r="O29" s="135"/>
    </row>
    <row r="30" spans="2:15" x14ac:dyDescent="0.25">
      <c r="B30" s="60"/>
      <c r="C30" s="63" t="s">
        <v>113</v>
      </c>
      <c r="D30" s="64"/>
      <c r="E30" s="64"/>
      <c r="F30" s="64"/>
      <c r="G30" s="64"/>
      <c r="H30" s="132"/>
      <c r="I30" s="136" t="s">
        <v>155</v>
      </c>
      <c r="J30" s="138"/>
      <c r="K30" s="137"/>
      <c r="L30" s="137"/>
      <c r="M30" s="137"/>
      <c r="N30" s="137"/>
      <c r="O30" s="137"/>
    </row>
    <row r="31" spans="2:15" x14ac:dyDescent="0.25">
      <c r="B31" s="60"/>
      <c r="C31" s="63" t="s">
        <v>103</v>
      </c>
      <c r="D31" s="64"/>
      <c r="E31" s="64"/>
      <c r="F31" s="64"/>
      <c r="G31" s="64"/>
      <c r="H31" s="139"/>
      <c r="I31" s="138"/>
      <c r="J31" s="136" t="s">
        <v>117</v>
      </c>
      <c r="K31" s="135"/>
      <c r="L31" s="135"/>
      <c r="M31" s="135"/>
      <c r="N31" s="135"/>
      <c r="O31" s="135"/>
    </row>
    <row r="32" spans="2:15" x14ac:dyDescent="0.25">
      <c r="B32" s="61"/>
      <c r="C32" s="64"/>
      <c r="D32" s="64"/>
      <c r="E32" s="64"/>
      <c r="F32" s="64"/>
      <c r="G32" s="64"/>
      <c r="H32" s="139"/>
      <c r="I32" s="138"/>
      <c r="J32" s="138" t="s">
        <v>122</v>
      </c>
      <c r="K32" s="135"/>
      <c r="L32" s="135"/>
      <c r="M32" s="135"/>
      <c r="N32" s="135"/>
      <c r="O32" s="135"/>
    </row>
    <row r="33" spans="2:15" x14ac:dyDescent="0.25">
      <c r="B33" s="61"/>
      <c r="C33" s="64"/>
      <c r="D33" s="64"/>
      <c r="E33" s="64"/>
      <c r="F33" s="64"/>
      <c r="G33" s="64"/>
      <c r="H33" s="139"/>
      <c r="I33" s="141"/>
      <c r="J33" s="138" t="s">
        <v>123</v>
      </c>
      <c r="K33" s="135"/>
      <c r="L33" s="135"/>
      <c r="M33" s="135"/>
      <c r="N33" s="135"/>
      <c r="O33" s="135"/>
    </row>
    <row r="34" spans="2:15" x14ac:dyDescent="0.25">
      <c r="B34" s="143"/>
      <c r="C34" s="143"/>
      <c r="D34" s="143"/>
      <c r="E34" s="143"/>
      <c r="F34" s="143"/>
      <c r="G34" s="143"/>
      <c r="H34" s="139"/>
      <c r="I34" s="134"/>
      <c r="J34" s="134" t="s">
        <v>124</v>
      </c>
      <c r="K34" s="135"/>
      <c r="L34" s="135"/>
      <c r="M34" s="135"/>
      <c r="N34" s="135"/>
      <c r="O34" s="135"/>
    </row>
    <row r="35" spans="2:15" x14ac:dyDescent="0.25">
      <c r="B35" s="144"/>
      <c r="C35" s="144"/>
      <c r="D35" s="144"/>
      <c r="E35" s="144"/>
      <c r="F35" s="144"/>
      <c r="G35" s="144"/>
      <c r="H35" s="139"/>
      <c r="I35" s="134"/>
      <c r="J35" s="134" t="s">
        <v>125</v>
      </c>
      <c r="K35" s="135"/>
      <c r="L35" s="135"/>
      <c r="M35" s="135"/>
      <c r="N35" s="135"/>
      <c r="O35" s="135"/>
    </row>
    <row r="36" spans="2:15" x14ac:dyDescent="0.25">
      <c r="B36" s="143"/>
      <c r="C36" s="143"/>
      <c r="D36" s="143"/>
      <c r="E36" s="143"/>
      <c r="F36" s="143"/>
      <c r="G36" s="143"/>
      <c r="H36" s="139"/>
      <c r="I36" s="134"/>
      <c r="J36" s="134" t="s">
        <v>343</v>
      </c>
      <c r="K36" s="135"/>
      <c r="L36" s="135"/>
      <c r="M36" s="135"/>
      <c r="N36" s="135"/>
      <c r="O36" s="135"/>
    </row>
    <row r="37" spans="2:15" x14ac:dyDescent="0.25">
      <c r="B37" s="143"/>
      <c r="C37" s="143"/>
      <c r="D37" s="143"/>
      <c r="E37" s="143"/>
      <c r="F37" s="143"/>
      <c r="G37" s="143"/>
      <c r="H37" s="137"/>
      <c r="I37" s="137"/>
      <c r="J37" s="137"/>
      <c r="K37" s="135"/>
      <c r="L37" s="135"/>
      <c r="M37" s="135"/>
      <c r="N37" s="135"/>
      <c r="O37" s="135"/>
    </row>
    <row r="38" spans="2:15" x14ac:dyDescent="0.25">
      <c r="B38" s="143"/>
      <c r="C38" s="143"/>
      <c r="D38" s="143"/>
      <c r="E38" s="143"/>
      <c r="F38" s="143"/>
      <c r="G38" s="143"/>
      <c r="H38" s="137"/>
      <c r="I38" s="136" t="s">
        <v>156</v>
      </c>
      <c r="J38" s="138"/>
      <c r="K38" s="137"/>
      <c r="L38" s="137"/>
      <c r="M38" s="137"/>
      <c r="N38" s="137"/>
      <c r="O38" s="137"/>
    </row>
    <row r="39" spans="2:15" x14ac:dyDescent="0.25">
      <c r="B39" s="143"/>
      <c r="C39" s="143"/>
      <c r="D39" s="143"/>
      <c r="E39" s="143"/>
      <c r="F39" s="143"/>
      <c r="G39" s="143"/>
      <c r="H39" s="137"/>
      <c r="I39" s="138"/>
      <c r="J39" s="136" t="s">
        <v>117</v>
      </c>
      <c r="K39" s="135"/>
      <c r="L39" s="135"/>
      <c r="M39" s="135"/>
      <c r="N39" s="135"/>
      <c r="O39" s="135"/>
    </row>
    <row r="40" spans="2:15" x14ac:dyDescent="0.25">
      <c r="B40" s="143"/>
      <c r="C40" s="143"/>
      <c r="D40" s="143"/>
      <c r="E40" s="143"/>
      <c r="F40" s="143"/>
      <c r="G40" s="143"/>
      <c r="H40" s="137"/>
      <c r="I40" s="138"/>
      <c r="J40" s="138" t="s">
        <v>126</v>
      </c>
      <c r="K40" s="135"/>
      <c r="L40" s="135"/>
      <c r="M40" s="135"/>
      <c r="N40" s="135"/>
      <c r="O40" s="135"/>
    </row>
    <row r="41" spans="2:15" x14ac:dyDescent="0.25">
      <c r="B41" s="143"/>
      <c r="C41" s="143"/>
      <c r="D41" s="143"/>
      <c r="E41" s="143"/>
      <c r="F41" s="143"/>
      <c r="G41" s="143"/>
      <c r="H41" s="137"/>
      <c r="I41" s="138"/>
      <c r="J41" s="138" t="s">
        <v>127</v>
      </c>
      <c r="K41" s="135"/>
      <c r="L41" s="135"/>
      <c r="M41" s="135"/>
      <c r="N41" s="135"/>
      <c r="O41" s="135"/>
    </row>
    <row r="42" spans="2:15" x14ac:dyDescent="0.25">
      <c r="B42" s="143"/>
      <c r="C42" s="143"/>
      <c r="D42" s="143"/>
      <c r="E42" s="143"/>
      <c r="F42" s="143"/>
      <c r="G42" s="143"/>
      <c r="H42" s="137"/>
      <c r="I42" s="138"/>
      <c r="J42" s="134" t="s">
        <v>344</v>
      </c>
      <c r="K42" s="135"/>
      <c r="L42" s="135"/>
      <c r="M42" s="135"/>
      <c r="N42" s="135"/>
      <c r="O42" s="135"/>
    </row>
    <row r="43" spans="2:15" x14ac:dyDescent="0.25">
      <c r="B43" s="143"/>
      <c r="C43" s="143"/>
      <c r="D43" s="143"/>
      <c r="E43" s="143"/>
      <c r="F43" s="143"/>
      <c r="G43" s="143"/>
      <c r="H43" s="142"/>
      <c r="I43" s="140"/>
      <c r="J43" s="134" t="s">
        <v>345</v>
      </c>
      <c r="K43" s="135"/>
      <c r="L43" s="135"/>
      <c r="M43" s="135"/>
      <c r="N43" s="135"/>
      <c r="O43" s="135"/>
    </row>
    <row r="44" spans="2:15" x14ac:dyDescent="0.25">
      <c r="B44" s="143"/>
      <c r="C44" s="143"/>
      <c r="D44" s="143"/>
      <c r="E44" s="143"/>
      <c r="F44" s="143"/>
      <c r="G44" s="143"/>
      <c r="H44" s="137"/>
      <c r="I44" s="140"/>
      <c r="J44" s="134" t="s">
        <v>342</v>
      </c>
      <c r="K44" s="140"/>
      <c r="L44" s="140"/>
      <c r="M44" s="140"/>
      <c r="N44" s="140"/>
      <c r="O44" s="140"/>
    </row>
    <row r="45" spans="2:15" ht="15" thickBot="1" x14ac:dyDescent="0.3"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</row>
    <row r="46" spans="2:15" x14ac:dyDescent="0.25">
      <c r="B46" s="145" t="s">
        <v>346</v>
      </c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46"/>
      <c r="O46" s="147"/>
    </row>
    <row r="47" spans="2:15" x14ac:dyDescent="0.25">
      <c r="B47" s="148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50"/>
    </row>
    <row r="48" spans="2:15" ht="18.75" customHeight="1" thickBot="1" x14ac:dyDescent="0.3">
      <c r="B48" s="151" t="s">
        <v>47</v>
      </c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3"/>
    </row>
  </sheetData>
  <sheetProtection sheet="1" formatCells="0" formatColumns="0" formatRows="0" insertColumns="0" insertRows="0" insertHyperlinks="0" deleteColumns="0" deleteRows="0" sort="0" autoFilter="0" pivotTables="0"/>
  <mergeCells count="2">
    <mergeCell ref="B46:O47"/>
    <mergeCell ref="B48:O48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441BE-2B8D-43D8-919C-AA3EE672F39C}">
  <sheetPr>
    <tabColor theme="0"/>
    <pageSetUpPr fitToPage="1"/>
  </sheetPr>
  <dimension ref="B2:AJ202"/>
  <sheetViews>
    <sheetView topLeftCell="A10" zoomScaleNormal="100" zoomScalePageLayoutView="125" workbookViewId="0">
      <selection activeCell="J47" sqref="J47"/>
    </sheetView>
  </sheetViews>
  <sheetFormatPr defaultColWidth="8.85546875" defaultRowHeight="13.5" x14ac:dyDescent="0.25"/>
  <cols>
    <col min="1" max="1" width="4.7109375" style="39" customWidth="1"/>
    <col min="2" max="2" width="22.7109375" style="39" customWidth="1"/>
    <col min="3" max="20" width="9.28515625" style="39" customWidth="1"/>
    <col min="21" max="21" width="8.85546875" style="39"/>
    <col min="22" max="22" width="8.42578125" style="39" customWidth="1"/>
    <col min="23" max="23" width="13.28515625" style="39" bestFit="1" customWidth="1"/>
    <col min="24" max="27" width="8.85546875" style="39"/>
    <col min="28" max="28" width="13.28515625" style="39" bestFit="1" customWidth="1"/>
    <col min="29" max="32" width="8.85546875" style="39"/>
    <col min="33" max="33" width="13.28515625" style="39" bestFit="1" customWidth="1"/>
    <col min="34" max="16384" width="8.85546875" style="39"/>
  </cols>
  <sheetData>
    <row r="2" spans="2:34" ht="14.25" customHeight="1" x14ac:dyDescent="0.25">
      <c r="B2" s="154" t="s">
        <v>165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C2" s="20"/>
      <c r="AD2" s="104"/>
      <c r="AE2" s="104"/>
      <c r="AF2" s="104"/>
      <c r="AG2" s="104"/>
      <c r="AH2" s="104"/>
    </row>
    <row r="3" spans="2:34" ht="14.25" customHeight="1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D3" s="104"/>
      <c r="AE3" s="104" t="s">
        <v>27</v>
      </c>
      <c r="AF3" s="104" t="s">
        <v>28</v>
      </c>
      <c r="AG3" s="115"/>
      <c r="AH3" s="115"/>
    </row>
    <row r="4" spans="2:34" ht="14.25" customHeight="1" x14ac:dyDescent="0.25"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D4" s="104" t="s">
        <v>4</v>
      </c>
      <c r="AE4" s="107">
        <f>$E$11</f>
        <v>2876</v>
      </c>
      <c r="AF4" s="107">
        <f>$G$11</f>
        <v>3102</v>
      </c>
      <c r="AG4" s="115"/>
      <c r="AH4" s="115"/>
    </row>
    <row r="5" spans="2:34" x14ac:dyDescent="0.25">
      <c r="AC5" s="76"/>
      <c r="AD5" s="105"/>
      <c r="AE5" s="105"/>
      <c r="AF5" s="105"/>
      <c r="AG5" s="105"/>
      <c r="AH5" s="119"/>
    </row>
    <row r="6" spans="2:34" s="76" customFormat="1" ht="24.95" customHeight="1" x14ac:dyDescent="0.25">
      <c r="B6" s="74" t="s">
        <v>182</v>
      </c>
      <c r="C6" s="75"/>
      <c r="D6" s="75"/>
      <c r="E6" s="77"/>
      <c r="F6" s="77"/>
      <c r="G6" s="77"/>
      <c r="H6" s="77"/>
      <c r="I6" s="77"/>
      <c r="J6" s="77"/>
      <c r="K6" s="77"/>
      <c r="L6" s="77"/>
      <c r="AC6" s="20"/>
      <c r="AD6" s="105"/>
      <c r="AE6" s="105"/>
      <c r="AF6" s="105"/>
      <c r="AG6" s="104"/>
      <c r="AH6" s="104"/>
    </row>
    <row r="7" spans="2:34" s="20" customFormat="1" ht="15" customHeight="1" x14ac:dyDescent="0.25">
      <c r="B7" s="155" t="s">
        <v>66</v>
      </c>
      <c r="C7" s="157" t="s">
        <v>55</v>
      </c>
      <c r="D7" s="157"/>
      <c r="E7" s="159" t="s">
        <v>2</v>
      </c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AD7" s="104"/>
      <c r="AE7" s="104"/>
      <c r="AF7" s="104"/>
      <c r="AG7" s="104"/>
      <c r="AH7" s="104"/>
    </row>
    <row r="8" spans="2:34" s="20" customFormat="1" ht="27" customHeight="1" x14ac:dyDescent="0.25">
      <c r="B8" s="156"/>
      <c r="C8" s="158"/>
      <c r="D8" s="158"/>
      <c r="E8" s="163" t="s">
        <v>27</v>
      </c>
      <c r="F8" s="163"/>
      <c r="G8" s="163" t="s">
        <v>28</v>
      </c>
      <c r="H8" s="163"/>
      <c r="I8" s="163" t="s">
        <v>29</v>
      </c>
      <c r="J8" s="163"/>
      <c r="K8" s="164" t="s">
        <v>30</v>
      </c>
      <c r="L8" s="164"/>
      <c r="M8" s="163" t="s">
        <v>31</v>
      </c>
      <c r="N8" s="163"/>
      <c r="O8" s="163" t="s">
        <v>32</v>
      </c>
      <c r="P8" s="163"/>
      <c r="Q8" s="163" t="s">
        <v>33</v>
      </c>
      <c r="R8" s="163"/>
      <c r="AD8" s="104"/>
      <c r="AE8" s="104" t="s">
        <v>29</v>
      </c>
      <c r="AF8" s="104" t="s">
        <v>30</v>
      </c>
      <c r="AG8" s="104"/>
      <c r="AH8" s="104"/>
    </row>
    <row r="9" spans="2:34" s="20" customFormat="1" ht="35.25" customHeight="1" x14ac:dyDescent="0.25">
      <c r="B9" s="78"/>
      <c r="C9" s="79" t="s">
        <v>240</v>
      </c>
      <c r="D9" s="80" t="s">
        <v>0</v>
      </c>
      <c r="E9" s="79" t="s">
        <v>240</v>
      </c>
      <c r="F9" s="80" t="s">
        <v>0</v>
      </c>
      <c r="G9" s="79" t="s">
        <v>240</v>
      </c>
      <c r="H9" s="80" t="s">
        <v>0</v>
      </c>
      <c r="I9" s="79" t="s">
        <v>240</v>
      </c>
      <c r="J9" s="80" t="s">
        <v>0</v>
      </c>
      <c r="K9" s="79" t="s">
        <v>240</v>
      </c>
      <c r="L9" s="80" t="s">
        <v>0</v>
      </c>
      <c r="M9" s="79" t="s">
        <v>240</v>
      </c>
      <c r="N9" s="80" t="s">
        <v>0</v>
      </c>
      <c r="O9" s="79" t="s">
        <v>240</v>
      </c>
      <c r="P9" s="80" t="s">
        <v>0</v>
      </c>
      <c r="Q9" s="79" t="s">
        <v>240</v>
      </c>
      <c r="R9" s="80" t="s">
        <v>0</v>
      </c>
      <c r="AD9" s="104" t="s">
        <v>4</v>
      </c>
      <c r="AE9" s="107">
        <f>$I$11</f>
        <v>5321</v>
      </c>
      <c r="AF9" s="107">
        <f>$K$11</f>
        <v>657</v>
      </c>
      <c r="AG9" s="104"/>
      <c r="AH9" s="104"/>
    </row>
    <row r="10" spans="2:34" s="20" customFormat="1" ht="12.75" x14ac:dyDescent="0.25">
      <c r="B10" s="20" t="s">
        <v>3</v>
      </c>
      <c r="C10" s="32">
        <f>'2. Rete distributiva'!$C$24</f>
        <v>34446</v>
      </c>
      <c r="D10" s="33">
        <f>C10/$C$10</f>
        <v>1</v>
      </c>
      <c r="E10" s="32">
        <f>$G$67</f>
        <v>15898</v>
      </c>
      <c r="F10" s="21">
        <f>E10/$C$10</f>
        <v>0.46153399523892469</v>
      </c>
      <c r="G10" s="32">
        <f>$G$68</f>
        <v>18548</v>
      </c>
      <c r="H10" s="21">
        <f>G10/$C$10</f>
        <v>0.53846600476107531</v>
      </c>
      <c r="I10" s="32">
        <f>$G$69</f>
        <v>30122</v>
      </c>
      <c r="J10" s="21">
        <f>I10/$C$10</f>
        <v>0.8744701852174418</v>
      </c>
      <c r="K10" s="32">
        <f>$G$70</f>
        <v>4324</v>
      </c>
      <c r="L10" s="21">
        <f>K10/$C$10</f>
        <v>0.1255298147825582</v>
      </c>
      <c r="M10" s="32">
        <f>$G$71</f>
        <v>20818</v>
      </c>
      <c r="N10" s="21">
        <f>M10/$C$10</f>
        <v>0.60436625442721936</v>
      </c>
      <c r="O10" s="32">
        <f>$G$72</f>
        <v>13330</v>
      </c>
      <c r="P10" s="21">
        <f>O10/$C$10</f>
        <v>0.38698252336991235</v>
      </c>
      <c r="Q10" s="32">
        <f>$G$73</f>
        <v>298</v>
      </c>
      <c r="R10" s="21">
        <f>Q10/$C$10</f>
        <v>8.651222202868257E-3</v>
      </c>
      <c r="AD10" s="104"/>
      <c r="AE10" s="104"/>
      <c r="AF10" s="104"/>
      <c r="AG10" s="104"/>
      <c r="AH10" s="104"/>
    </row>
    <row r="11" spans="2:34" s="20" customFormat="1" ht="12.75" x14ac:dyDescent="0.25">
      <c r="B11" s="20" t="s">
        <v>4</v>
      </c>
      <c r="C11" s="32">
        <f>'2. Rete distributiva'!$C$25</f>
        <v>5978</v>
      </c>
      <c r="D11" s="35">
        <f>C11/$C$11</f>
        <v>1</v>
      </c>
      <c r="E11" s="32">
        <f>$G$90</f>
        <v>2876</v>
      </c>
      <c r="F11" s="18">
        <f>E11/$C$11</f>
        <v>0.4810973569755771</v>
      </c>
      <c r="G11" s="32">
        <f>$G$91</f>
        <v>3102</v>
      </c>
      <c r="H11" s="18">
        <f>G11/$C$11</f>
        <v>0.5189026430244229</v>
      </c>
      <c r="I11" s="32">
        <f>$G$92</f>
        <v>5321</v>
      </c>
      <c r="J11" s="18">
        <f>I11/$C$11</f>
        <v>0.89009702241552358</v>
      </c>
      <c r="K11" s="32">
        <f>$G$93</f>
        <v>657</v>
      </c>
      <c r="L11" s="18">
        <f>K11/$C$11</f>
        <v>0.10990297758447641</v>
      </c>
      <c r="M11" s="32">
        <f>$G$94</f>
        <v>3573</v>
      </c>
      <c r="N11" s="18">
        <f>M11/$C$11</f>
        <v>0.5976915356306457</v>
      </c>
      <c r="O11" s="32">
        <f>$G$95</f>
        <v>2348</v>
      </c>
      <c r="P11" s="18">
        <f>O11/$C$11</f>
        <v>0.39277350284376045</v>
      </c>
      <c r="Q11" s="32">
        <f>$G$96</f>
        <v>57</v>
      </c>
      <c r="R11" s="18">
        <f>Q11/$C$11</f>
        <v>9.5349615255938443E-3</v>
      </c>
      <c r="AD11" s="104"/>
      <c r="AE11" s="104"/>
      <c r="AF11" s="104"/>
      <c r="AG11" s="104"/>
      <c r="AH11" s="104"/>
    </row>
    <row r="12" spans="2:34" s="20" customFormat="1" ht="15" customHeight="1" x14ac:dyDescent="0.25">
      <c r="B12" s="81"/>
      <c r="C12" s="161" t="s">
        <v>14</v>
      </c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AD12" s="104"/>
      <c r="AE12" s="104"/>
      <c r="AF12" s="104"/>
      <c r="AG12" s="104"/>
      <c r="AH12" s="104"/>
    </row>
    <row r="13" spans="2:34" s="20" customFormat="1" ht="15" customHeight="1" x14ac:dyDescent="0.25">
      <c r="B13" s="20" t="s">
        <v>53</v>
      </c>
      <c r="C13" s="32">
        <f>'2. Rete distributiva'!$C$27</f>
        <v>925</v>
      </c>
      <c r="D13" s="33">
        <f>C13/$C$13</f>
        <v>1</v>
      </c>
      <c r="E13" s="32">
        <f>$G$113</f>
        <v>429</v>
      </c>
      <c r="F13" s="21">
        <f>E13/$C$13</f>
        <v>0.46378378378378377</v>
      </c>
      <c r="G13" s="32">
        <f>$G$114</f>
        <v>496</v>
      </c>
      <c r="H13" s="21">
        <f>G13/$C$13</f>
        <v>0.53621621621621618</v>
      </c>
      <c r="I13" s="32">
        <f>$G$115</f>
        <v>856</v>
      </c>
      <c r="J13" s="21">
        <f>I13/$C$13</f>
        <v>0.92540540540540539</v>
      </c>
      <c r="K13" s="32">
        <f>$G$116</f>
        <v>69</v>
      </c>
      <c r="L13" s="21">
        <f>K13/$C$13</f>
        <v>7.4594594594594596E-2</v>
      </c>
      <c r="M13" s="32">
        <f>$G$117</f>
        <v>541</v>
      </c>
      <c r="N13" s="21">
        <f>M13/$C$13</f>
        <v>0.58486486486486489</v>
      </c>
      <c r="O13" s="32">
        <f>$G$118</f>
        <v>369</v>
      </c>
      <c r="P13" s="21">
        <f>O13/$C$13</f>
        <v>0.3989189189189189</v>
      </c>
      <c r="Q13" s="32">
        <f>$G$119</f>
        <v>15</v>
      </c>
      <c r="R13" s="21">
        <f>Q13/$C$13</f>
        <v>1.6216216216216217E-2</v>
      </c>
      <c r="AD13" s="104"/>
      <c r="AE13" s="104"/>
      <c r="AF13" s="104"/>
      <c r="AG13" s="104"/>
      <c r="AH13" s="104"/>
    </row>
    <row r="14" spans="2:34" s="20" customFormat="1" ht="12.75" x14ac:dyDescent="0.25">
      <c r="B14" s="20" t="s">
        <v>5</v>
      </c>
      <c r="C14" s="32">
        <f>'2. Rete distributiva'!$C$28</f>
        <v>2758</v>
      </c>
      <c r="D14" s="33">
        <f>C14/$C$14</f>
        <v>1</v>
      </c>
      <c r="E14" s="32">
        <f>$G$136</f>
        <v>1294</v>
      </c>
      <c r="F14" s="21">
        <f>E14/$C$14</f>
        <v>0.46918056562726612</v>
      </c>
      <c r="G14" s="32">
        <f>$G$137</f>
        <v>1464</v>
      </c>
      <c r="H14" s="21">
        <f>G14/$C$14</f>
        <v>0.53081943437273382</v>
      </c>
      <c r="I14" s="32">
        <f>$G$138</f>
        <v>2390</v>
      </c>
      <c r="J14" s="21">
        <f>I14/$C$14</f>
        <v>0.86656997824510518</v>
      </c>
      <c r="K14" s="32">
        <f>$G$139</f>
        <v>368</v>
      </c>
      <c r="L14" s="21">
        <f>K14/$C$14</f>
        <v>0.13343002175489485</v>
      </c>
      <c r="M14" s="32">
        <f>$G$140</f>
        <v>1662</v>
      </c>
      <c r="N14" s="21">
        <f>M14/$C$14</f>
        <v>0.602610587382161</v>
      </c>
      <c r="O14" s="32">
        <f>$G$141</f>
        <v>1075</v>
      </c>
      <c r="P14" s="21">
        <f>O14/$C$14</f>
        <v>0.38977519941986949</v>
      </c>
      <c r="Q14" s="32">
        <f>$G$142</f>
        <v>21</v>
      </c>
      <c r="R14" s="21">
        <f>Q14/$C$14</f>
        <v>7.6142131979695434E-3</v>
      </c>
      <c r="AD14" s="104"/>
      <c r="AE14" s="104"/>
      <c r="AF14" s="104"/>
      <c r="AG14" s="104"/>
      <c r="AH14" s="104"/>
    </row>
    <row r="15" spans="2:34" s="20" customFormat="1" ht="12.75" x14ac:dyDescent="0.25">
      <c r="B15" s="20" t="s">
        <v>6</v>
      </c>
      <c r="C15" s="32">
        <f>'2. Rete distributiva'!$C$29</f>
        <v>1048</v>
      </c>
      <c r="D15" s="33">
        <f>C15/$C$15</f>
        <v>1</v>
      </c>
      <c r="E15" s="32">
        <f>$G$159</f>
        <v>454</v>
      </c>
      <c r="F15" s="21">
        <f>E15/$C$15</f>
        <v>0.43320610687022904</v>
      </c>
      <c r="G15" s="32">
        <f>$G$160</f>
        <v>594</v>
      </c>
      <c r="H15" s="21">
        <f>G15/$C$15</f>
        <v>0.56679389312977102</v>
      </c>
      <c r="I15" s="32">
        <f>$G$161</f>
        <v>954</v>
      </c>
      <c r="J15" s="21">
        <f>I15/$C$15</f>
        <v>0.91030534351145043</v>
      </c>
      <c r="K15" s="32">
        <f>$G$162</f>
        <v>94</v>
      </c>
      <c r="L15" s="21">
        <f>K15/$C$15</f>
        <v>8.9694656488549615E-2</v>
      </c>
      <c r="M15" s="32">
        <f>$G$163</f>
        <v>594</v>
      </c>
      <c r="N15" s="21">
        <f>M15/$C$15</f>
        <v>0.56679389312977102</v>
      </c>
      <c r="O15" s="32">
        <f>$G$164</f>
        <v>443</v>
      </c>
      <c r="P15" s="21">
        <f>O15/$C$15</f>
        <v>0.42270992366412213</v>
      </c>
      <c r="Q15" s="32">
        <f>$G$165</f>
        <v>11</v>
      </c>
      <c r="R15" s="21">
        <f>Q15/$C$15</f>
        <v>1.049618320610687E-2</v>
      </c>
      <c r="AD15" s="104"/>
      <c r="AE15" s="104"/>
      <c r="AF15" s="104"/>
      <c r="AG15" s="104"/>
      <c r="AH15" s="104"/>
    </row>
    <row r="16" spans="2:34" s="20" customFormat="1" ht="12.75" x14ac:dyDescent="0.25">
      <c r="B16" s="82" t="s">
        <v>7</v>
      </c>
      <c r="C16" s="34">
        <f>'2. Rete distributiva'!$C$30</f>
        <v>1247</v>
      </c>
      <c r="D16" s="35">
        <f>C16/$C$16</f>
        <v>1</v>
      </c>
      <c r="E16" s="34">
        <f>$G$182</f>
        <v>699</v>
      </c>
      <c r="F16" s="18">
        <f>E16/$C$16</f>
        <v>0.5605453087409783</v>
      </c>
      <c r="G16" s="34">
        <f>$G$183</f>
        <v>548</v>
      </c>
      <c r="H16" s="18">
        <f>G16/$C$16</f>
        <v>0.43945469125902165</v>
      </c>
      <c r="I16" s="34">
        <f>$G$184</f>
        <v>1121</v>
      </c>
      <c r="J16" s="18">
        <f>I16/$C$16</f>
        <v>0.89895749799518843</v>
      </c>
      <c r="K16" s="34">
        <f>$G$185</f>
        <v>126</v>
      </c>
      <c r="L16" s="18">
        <f>K16/$C$16</f>
        <v>0.10104250200481155</v>
      </c>
      <c r="M16" s="34">
        <f>$G$186</f>
        <v>776</v>
      </c>
      <c r="N16" s="18">
        <f>M16/$C$16</f>
        <v>0.6222935044105854</v>
      </c>
      <c r="O16" s="34">
        <f>$G$187</f>
        <v>461</v>
      </c>
      <c r="P16" s="18">
        <f>O16/$C$16</f>
        <v>0.36968724939855652</v>
      </c>
      <c r="Q16" s="34">
        <f>$G$188</f>
        <v>10</v>
      </c>
      <c r="R16" s="18">
        <f>Q16/$C$16</f>
        <v>8.0192461908580592E-3</v>
      </c>
      <c r="AD16" s="104"/>
      <c r="AE16" s="104" t="s">
        <v>37</v>
      </c>
      <c r="AF16" s="104" t="s">
        <v>38</v>
      </c>
      <c r="AG16" s="104" t="s">
        <v>39</v>
      </c>
      <c r="AH16" s="104"/>
    </row>
    <row r="17" spans="2:36" s="20" customFormat="1" ht="24.95" customHeight="1" x14ac:dyDescent="0.2">
      <c r="B17" s="83" t="s">
        <v>47</v>
      </c>
      <c r="C17" s="84"/>
      <c r="D17" s="84"/>
      <c r="E17" s="84"/>
      <c r="F17" s="84"/>
      <c r="G17" s="84"/>
      <c r="H17" s="84"/>
      <c r="I17" s="84"/>
      <c r="J17" s="84"/>
      <c r="K17" s="19"/>
      <c r="L17" s="19"/>
      <c r="AC17" s="40"/>
      <c r="AD17" s="104" t="s">
        <v>4</v>
      </c>
      <c r="AE17" s="107">
        <f>$M$11</f>
        <v>3573</v>
      </c>
      <c r="AF17" s="107">
        <f>$O$11</f>
        <v>2348</v>
      </c>
      <c r="AG17" s="107">
        <f>$Q$11</f>
        <v>57</v>
      </c>
      <c r="AH17" s="104"/>
    </row>
    <row r="18" spans="2:36" ht="14.25" x14ac:dyDescent="0.25"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AC18" s="40"/>
      <c r="AD18" s="118"/>
      <c r="AE18" s="115"/>
      <c r="AF18" s="115"/>
      <c r="AG18" s="115"/>
      <c r="AH18" s="115"/>
    </row>
    <row r="19" spans="2:36" ht="14.25" x14ac:dyDescent="0.25">
      <c r="L19" s="6"/>
      <c r="M19" s="6"/>
      <c r="N19" s="6"/>
      <c r="O19" s="41"/>
      <c r="P19" s="41"/>
      <c r="Q19" s="41"/>
      <c r="R19" s="41"/>
      <c r="AC19" s="85"/>
      <c r="AD19" s="116"/>
      <c r="AE19" s="116"/>
      <c r="AF19" s="116"/>
      <c r="AG19" s="116"/>
      <c r="AH19" s="116"/>
    </row>
    <row r="20" spans="2:36" s="85" customFormat="1" ht="24.95" customHeight="1" x14ac:dyDescent="0.25">
      <c r="B20" s="74" t="s">
        <v>202</v>
      </c>
      <c r="C20" s="73"/>
      <c r="D20" s="73"/>
      <c r="E20" s="73"/>
      <c r="F20" s="73"/>
      <c r="G20" s="73"/>
      <c r="H20" s="73"/>
      <c r="I20" s="73"/>
      <c r="J20" s="73"/>
      <c r="K20" s="73"/>
      <c r="L20" s="97"/>
      <c r="M20" s="97"/>
      <c r="N20" s="97"/>
      <c r="O20" s="97"/>
      <c r="P20" s="97"/>
      <c r="Q20" s="97"/>
      <c r="AC20" s="76"/>
      <c r="AD20" s="76"/>
      <c r="AE20" s="76"/>
      <c r="AF20" s="76"/>
      <c r="AG20" s="76"/>
      <c r="AH20" s="20"/>
    </row>
    <row r="21" spans="2:36" s="20" customFormat="1" ht="15" customHeight="1" x14ac:dyDescent="0.25">
      <c r="B21" s="155" t="s">
        <v>66</v>
      </c>
      <c r="C21" s="162" t="s">
        <v>55</v>
      </c>
      <c r="D21" s="162"/>
      <c r="E21" s="162"/>
      <c r="F21" s="159" t="s">
        <v>2</v>
      </c>
      <c r="G21" s="159"/>
      <c r="H21" s="159"/>
      <c r="I21" s="159"/>
      <c r="J21" s="159"/>
      <c r="K21" s="159"/>
      <c r="L21" s="19"/>
      <c r="M21" s="19"/>
      <c r="N21" s="19"/>
      <c r="O21" s="19"/>
      <c r="P21" s="19"/>
      <c r="Q21" s="19"/>
    </row>
    <row r="22" spans="2:36" s="20" customFormat="1" ht="24.75" customHeight="1" x14ac:dyDescent="0.25">
      <c r="B22" s="156"/>
      <c r="C22" s="163"/>
      <c r="D22" s="163"/>
      <c r="E22" s="163"/>
      <c r="F22" s="160" t="s">
        <v>27</v>
      </c>
      <c r="G22" s="160"/>
      <c r="H22" s="160"/>
      <c r="I22" s="160" t="s">
        <v>28</v>
      </c>
      <c r="J22" s="160"/>
      <c r="K22" s="160"/>
      <c r="L22" s="164"/>
      <c r="M22" s="164"/>
      <c r="N22" s="164"/>
      <c r="O22" s="164"/>
      <c r="P22" s="164"/>
      <c r="Q22" s="164"/>
    </row>
    <row r="23" spans="2:36" s="20" customFormat="1" ht="35.25" customHeight="1" x14ac:dyDescent="0.25">
      <c r="B23" s="78"/>
      <c r="C23" s="79" t="s">
        <v>240</v>
      </c>
      <c r="D23" s="80" t="s">
        <v>241</v>
      </c>
      <c r="E23" s="80" t="s">
        <v>242</v>
      </c>
      <c r="F23" s="79" t="s">
        <v>240</v>
      </c>
      <c r="G23" s="80" t="s">
        <v>241</v>
      </c>
      <c r="H23" s="80" t="s">
        <v>242</v>
      </c>
      <c r="I23" s="79" t="s">
        <v>240</v>
      </c>
      <c r="J23" s="80" t="s">
        <v>241</v>
      </c>
      <c r="K23" s="80" t="s">
        <v>242</v>
      </c>
      <c r="L23" s="95"/>
      <c r="M23" s="96"/>
      <c r="N23" s="96"/>
      <c r="O23" s="95"/>
      <c r="P23" s="96"/>
      <c r="Q23" s="96"/>
    </row>
    <row r="24" spans="2:36" s="20" customFormat="1" ht="12.75" x14ac:dyDescent="0.25">
      <c r="B24" s="20" t="s">
        <v>3</v>
      </c>
      <c r="C24" s="32">
        <f>'2. Rete distributiva'!$C$24</f>
        <v>34446</v>
      </c>
      <c r="D24" s="86">
        <f>$G$74-$F$74</f>
        <v>-11238</v>
      </c>
      <c r="E24" s="23">
        <f>($G$74-$E$74)/$E$74</f>
        <v>-0.37800650054171181</v>
      </c>
      <c r="F24" s="32">
        <f>$G$67</f>
        <v>15898</v>
      </c>
      <c r="G24" s="86">
        <f>G67-F67</f>
        <v>-4276</v>
      </c>
      <c r="H24" s="23">
        <f>(G67-F67)/F67</f>
        <v>-0.21195598294834936</v>
      </c>
      <c r="I24" s="32">
        <f>$G$68</f>
        <v>18548</v>
      </c>
      <c r="J24" s="86">
        <f>G68-F68</f>
        <v>-6962</v>
      </c>
      <c r="K24" s="23">
        <f>(G68-F68)/F68</f>
        <v>-0.27291258330066642</v>
      </c>
      <c r="L24" s="37"/>
      <c r="M24" s="37"/>
      <c r="N24" s="23"/>
      <c r="O24" s="24"/>
      <c r="P24" s="37"/>
      <c r="Q24" s="23"/>
    </row>
    <row r="25" spans="2:36" s="20" customFormat="1" ht="12.75" x14ac:dyDescent="0.25">
      <c r="B25" s="20" t="s">
        <v>4</v>
      </c>
      <c r="C25" s="32">
        <f>'2. Rete distributiva'!$C$25</f>
        <v>5978</v>
      </c>
      <c r="D25" s="86">
        <f>$G$97-$F$97</f>
        <v>-1837</v>
      </c>
      <c r="E25" s="23">
        <f>($G$97-$E$97)/$E$97</f>
        <v>-0.3306460642705184</v>
      </c>
      <c r="F25" s="32">
        <f>$G$90</f>
        <v>2876</v>
      </c>
      <c r="G25" s="86">
        <f>G90-F90</f>
        <v>-770</v>
      </c>
      <c r="H25" s="23">
        <f>(G90-F90)/F90</f>
        <v>-0.21119034558420186</v>
      </c>
      <c r="I25" s="32">
        <f>$G$91</f>
        <v>3102</v>
      </c>
      <c r="J25" s="86">
        <f>G91-F91</f>
        <v>-1067</v>
      </c>
      <c r="K25" s="23">
        <f>(G91-F91)/F91</f>
        <v>-0.25593667546174143</v>
      </c>
      <c r="L25" s="37"/>
      <c r="M25" s="37"/>
      <c r="N25" s="23"/>
      <c r="O25" s="24"/>
      <c r="P25" s="37"/>
      <c r="Q25" s="23"/>
    </row>
    <row r="26" spans="2:36" s="20" customFormat="1" ht="15" customHeight="1" x14ac:dyDescent="0.25">
      <c r="B26" s="81"/>
      <c r="C26" s="161" t="s">
        <v>14</v>
      </c>
      <c r="D26" s="161"/>
      <c r="E26" s="161"/>
      <c r="F26" s="161"/>
      <c r="G26" s="161"/>
      <c r="H26" s="161"/>
      <c r="I26" s="161"/>
      <c r="J26" s="161"/>
      <c r="K26" s="161"/>
      <c r="L26" s="24"/>
      <c r="M26" s="24"/>
      <c r="N26" s="24"/>
      <c r="O26" s="24"/>
      <c r="P26" s="24"/>
      <c r="Q26" s="24"/>
    </row>
    <row r="27" spans="2:36" s="20" customFormat="1" ht="15" customHeight="1" x14ac:dyDescent="0.25">
      <c r="B27" s="20" t="s">
        <v>53</v>
      </c>
      <c r="C27" s="32">
        <f>'2. Rete distributiva'!$C$27</f>
        <v>925</v>
      </c>
      <c r="D27" s="86">
        <f>$G$120-$F$120</f>
        <v>-281</v>
      </c>
      <c r="E27" s="23">
        <f>($G$120-$E$120)/$E$120</f>
        <v>-0.32727272727272727</v>
      </c>
      <c r="F27" s="32">
        <f>$G$113</f>
        <v>429</v>
      </c>
      <c r="G27" s="86">
        <f>G113-F113</f>
        <v>-177</v>
      </c>
      <c r="H27" s="23">
        <f>(G113-F113)/F113</f>
        <v>-0.29207920792079206</v>
      </c>
      <c r="I27" s="32">
        <f>$G$114</f>
        <v>496</v>
      </c>
      <c r="J27" s="86">
        <f>G114-F114</f>
        <v>-104</v>
      </c>
      <c r="K27" s="23">
        <f>(G114-F114)/F114</f>
        <v>-0.17333333333333334</v>
      </c>
      <c r="L27" s="37"/>
      <c r="M27" s="37"/>
      <c r="N27" s="23"/>
      <c r="O27" s="24"/>
      <c r="P27" s="37"/>
      <c r="Q27" s="23"/>
    </row>
    <row r="28" spans="2:36" s="20" customFormat="1" ht="12.75" x14ac:dyDescent="0.25">
      <c r="B28" s="20" t="s">
        <v>5</v>
      </c>
      <c r="C28" s="32">
        <f>'2. Rete distributiva'!$C$28</f>
        <v>2758</v>
      </c>
      <c r="D28" s="86">
        <f>$G$143-$F$143</f>
        <v>-1143</v>
      </c>
      <c r="E28" s="23">
        <f>($G$143-$E$143)/$E$143</f>
        <v>-0.31580253038948153</v>
      </c>
      <c r="F28" s="32">
        <f>$G$136</f>
        <v>1294</v>
      </c>
      <c r="G28" s="86">
        <f>G136-F136</f>
        <v>-497</v>
      </c>
      <c r="H28" s="23">
        <f>(G136-F136)/F136</f>
        <v>-0.27749860413176997</v>
      </c>
      <c r="I28" s="32">
        <f>$G$137</f>
        <v>1464</v>
      </c>
      <c r="J28" s="86">
        <f>G137-F137</f>
        <v>-646</v>
      </c>
      <c r="K28" s="23">
        <f>(G137-F137)/F137</f>
        <v>-0.30616113744075829</v>
      </c>
      <c r="L28" s="37"/>
      <c r="M28" s="37"/>
      <c r="N28" s="23"/>
      <c r="O28" s="24"/>
      <c r="P28" s="37"/>
      <c r="Q28" s="23"/>
    </row>
    <row r="29" spans="2:36" s="20" customFormat="1" ht="12.75" x14ac:dyDescent="0.25">
      <c r="B29" s="20" t="s">
        <v>6</v>
      </c>
      <c r="C29" s="32">
        <f>'2. Rete distributiva'!$C$29</f>
        <v>1048</v>
      </c>
      <c r="D29" s="86">
        <f>$G$166-$F$166</f>
        <v>-281</v>
      </c>
      <c r="E29" s="23">
        <f>($G$166-$E$166)/$E$166</f>
        <v>-0.35108359133126937</v>
      </c>
      <c r="F29" s="32">
        <f>$G$159</f>
        <v>454</v>
      </c>
      <c r="G29" s="86">
        <f>G159-F159</f>
        <v>-124</v>
      </c>
      <c r="H29" s="23">
        <f>(G159-F159)/F159</f>
        <v>-0.21453287197231835</v>
      </c>
      <c r="I29" s="32">
        <f>$G$160</f>
        <v>594</v>
      </c>
      <c r="J29" s="86">
        <f>G160-F160</f>
        <v>-157</v>
      </c>
      <c r="K29" s="23">
        <f>(G160-F160)/F160</f>
        <v>-0.20905459387483355</v>
      </c>
      <c r="L29" s="37"/>
      <c r="M29" s="37"/>
      <c r="N29" s="23"/>
      <c r="O29" s="24"/>
      <c r="P29" s="37"/>
      <c r="Q29" s="23"/>
    </row>
    <row r="30" spans="2:36" s="20" customFormat="1" ht="12.75" x14ac:dyDescent="0.25">
      <c r="B30" s="82" t="s">
        <v>7</v>
      </c>
      <c r="C30" s="34">
        <f>'2. Rete distributiva'!$C$30</f>
        <v>1247</v>
      </c>
      <c r="D30" s="86">
        <f>$G$189-$F$189</f>
        <v>-132</v>
      </c>
      <c r="E30" s="23">
        <f>($G$189-$E$189)/$E$189</f>
        <v>-0.34712041884816752</v>
      </c>
      <c r="F30" s="34">
        <f>$G$182</f>
        <v>699</v>
      </c>
      <c r="G30" s="86">
        <f>G182-F182</f>
        <v>28</v>
      </c>
      <c r="H30" s="23">
        <f>(G182-F182)/F182</f>
        <v>4.1728763040238454E-2</v>
      </c>
      <c r="I30" s="34">
        <f>$G$183</f>
        <v>548</v>
      </c>
      <c r="J30" s="86">
        <f>G183-F183</f>
        <v>-160</v>
      </c>
      <c r="K30" s="23">
        <f>(G183-F183)/F183</f>
        <v>-0.22598870056497175</v>
      </c>
      <c r="L30" s="37"/>
      <c r="M30" s="37"/>
      <c r="N30" s="23"/>
      <c r="O30" s="24"/>
      <c r="P30" s="37"/>
      <c r="Q30" s="23"/>
      <c r="S30" s="20" t="s">
        <v>8</v>
      </c>
    </row>
    <row r="31" spans="2:36" s="20" customFormat="1" ht="24.95" customHeight="1" x14ac:dyDescent="0.2">
      <c r="B31" s="83" t="s">
        <v>47</v>
      </c>
      <c r="C31" s="84"/>
      <c r="D31" s="84"/>
      <c r="E31" s="84"/>
      <c r="F31" s="84"/>
      <c r="G31" s="84"/>
      <c r="H31" s="84"/>
      <c r="I31" s="84"/>
      <c r="J31" s="84"/>
      <c r="K31" s="84"/>
      <c r="L31" s="19"/>
      <c r="M31" s="19"/>
      <c r="N31" s="19"/>
      <c r="O31" s="19"/>
      <c r="P31" s="19"/>
      <c r="Q31" s="19"/>
      <c r="AC31" s="40"/>
      <c r="AD31" s="43"/>
      <c r="AE31" s="40"/>
      <c r="AF31" s="43"/>
      <c r="AG31" s="40"/>
      <c r="AH31" s="43"/>
    </row>
    <row r="32" spans="2:36" s="45" customFormat="1" ht="14.25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U32" s="43"/>
      <c r="AD32" s="43"/>
      <c r="AE32" s="40"/>
      <c r="AF32" s="43"/>
      <c r="AG32" s="40"/>
      <c r="AH32" s="43"/>
      <c r="AI32" s="43"/>
      <c r="AJ32" s="40"/>
    </row>
    <row r="33" spans="2:36" s="45" customFormat="1" ht="14.25" x14ac:dyDescent="0.25">
      <c r="L33" s="3"/>
      <c r="M33" s="3"/>
      <c r="N33" s="3"/>
      <c r="O33" s="3"/>
      <c r="P33" s="3"/>
      <c r="Q33" s="3"/>
      <c r="R33" s="3"/>
      <c r="U33" s="43"/>
      <c r="AC33" s="39"/>
      <c r="AD33" s="39"/>
      <c r="AE33" s="39"/>
      <c r="AF33" s="39"/>
      <c r="AG33" s="39"/>
      <c r="AH33" s="85"/>
      <c r="AI33" s="43"/>
      <c r="AJ33" s="40"/>
    </row>
    <row r="34" spans="2:36" s="85" customFormat="1" ht="24.95" customHeight="1" x14ac:dyDescent="0.25">
      <c r="B34" s="74" t="s">
        <v>79</v>
      </c>
      <c r="C34" s="73"/>
      <c r="D34" s="73"/>
      <c r="E34" s="73"/>
      <c r="F34" s="73"/>
      <c r="G34" s="73"/>
      <c r="H34" s="73"/>
      <c r="I34" s="73"/>
      <c r="J34" s="73"/>
      <c r="K34" s="73"/>
      <c r="L34" s="97"/>
      <c r="M34" s="97"/>
      <c r="N34" s="97"/>
      <c r="O34" s="97"/>
      <c r="P34" s="97"/>
      <c r="Q34" s="97"/>
      <c r="AC34" s="76"/>
      <c r="AD34" s="76"/>
      <c r="AE34" s="76"/>
      <c r="AF34" s="76"/>
      <c r="AG34" s="76"/>
      <c r="AH34" s="20"/>
    </row>
    <row r="35" spans="2:36" s="20" customFormat="1" ht="15" customHeight="1" x14ac:dyDescent="0.25">
      <c r="B35" s="155" t="s">
        <v>66</v>
      </c>
      <c r="C35" s="162" t="s">
        <v>55</v>
      </c>
      <c r="D35" s="162"/>
      <c r="E35" s="162"/>
      <c r="F35" s="159" t="s">
        <v>2</v>
      </c>
      <c r="G35" s="159"/>
      <c r="H35" s="159"/>
      <c r="I35" s="159"/>
      <c r="J35" s="159"/>
      <c r="K35" s="159"/>
      <c r="L35" s="19"/>
      <c r="M35" s="19"/>
      <c r="N35" s="19"/>
      <c r="O35" s="19"/>
      <c r="P35" s="19"/>
      <c r="Q35" s="19"/>
    </row>
    <row r="36" spans="2:36" s="20" customFormat="1" ht="24.75" customHeight="1" x14ac:dyDescent="0.25">
      <c r="B36" s="156"/>
      <c r="C36" s="163"/>
      <c r="D36" s="163"/>
      <c r="E36" s="163"/>
      <c r="F36" s="160" t="s">
        <v>29</v>
      </c>
      <c r="G36" s="160"/>
      <c r="H36" s="160"/>
      <c r="I36" s="160" t="s">
        <v>30</v>
      </c>
      <c r="J36" s="160"/>
      <c r="K36" s="160"/>
      <c r="L36" s="164"/>
      <c r="M36" s="164"/>
      <c r="N36" s="164"/>
      <c r="O36" s="164"/>
      <c r="P36" s="164"/>
      <c r="Q36" s="164"/>
    </row>
    <row r="37" spans="2:36" s="20" customFormat="1" ht="35.25" customHeight="1" x14ac:dyDescent="0.25">
      <c r="B37" s="78"/>
      <c r="C37" s="79" t="s">
        <v>240</v>
      </c>
      <c r="D37" s="80" t="s">
        <v>241</v>
      </c>
      <c r="E37" s="80" t="s">
        <v>242</v>
      </c>
      <c r="F37" s="79" t="s">
        <v>240</v>
      </c>
      <c r="G37" s="80" t="s">
        <v>241</v>
      </c>
      <c r="H37" s="80" t="s">
        <v>242</v>
      </c>
      <c r="I37" s="79" t="s">
        <v>240</v>
      </c>
      <c r="J37" s="80" t="s">
        <v>241</v>
      </c>
      <c r="K37" s="80" t="s">
        <v>242</v>
      </c>
      <c r="L37" s="95"/>
      <c r="M37" s="96"/>
      <c r="N37" s="96"/>
      <c r="O37" s="95"/>
      <c r="P37" s="96"/>
      <c r="Q37" s="96"/>
    </row>
    <row r="38" spans="2:36" s="20" customFormat="1" ht="12.75" x14ac:dyDescent="0.25">
      <c r="B38" s="20" t="s">
        <v>3</v>
      </c>
      <c r="C38" s="32">
        <f>'2. Rete distributiva'!$C$24</f>
        <v>34446</v>
      </c>
      <c r="D38" s="86">
        <f>$G$74-$F$74</f>
        <v>-11238</v>
      </c>
      <c r="E38" s="23">
        <f>($G$74-$E$74)/$E$74</f>
        <v>-0.37800650054171181</v>
      </c>
      <c r="F38" s="32">
        <f>$G$69</f>
        <v>30122</v>
      </c>
      <c r="G38" s="86">
        <f>G69-F69</f>
        <v>-10028</v>
      </c>
      <c r="H38" s="23">
        <f>(G69-F69)/F69</f>
        <v>-0.24976338729763387</v>
      </c>
      <c r="I38" s="32">
        <f>$G$70</f>
        <v>4324</v>
      </c>
      <c r="J38" s="86">
        <f>G70-F70</f>
        <v>-1210</v>
      </c>
      <c r="K38" s="23">
        <f>(G70-F70)/F70</f>
        <v>-0.21864835561980484</v>
      </c>
      <c r="L38" s="37"/>
      <c r="M38" s="37"/>
      <c r="N38" s="23"/>
      <c r="O38" s="24"/>
      <c r="P38" s="37"/>
      <c r="Q38" s="23"/>
    </row>
    <row r="39" spans="2:36" s="20" customFormat="1" ht="12.75" x14ac:dyDescent="0.25">
      <c r="B39" s="20" t="s">
        <v>4</v>
      </c>
      <c r="C39" s="32">
        <f>'2. Rete distributiva'!$C$25</f>
        <v>5978</v>
      </c>
      <c r="D39" s="86">
        <f>$G$97-$F$97</f>
        <v>-1837</v>
      </c>
      <c r="E39" s="23">
        <f>($G$97-$E$97)/$E$97</f>
        <v>-0.3306460642705184</v>
      </c>
      <c r="F39" s="32">
        <f>$G$92</f>
        <v>5321</v>
      </c>
      <c r="G39" s="86">
        <f>G92-F92</f>
        <v>-1683</v>
      </c>
      <c r="H39" s="23">
        <f>(G92-F92)/F92</f>
        <v>-0.24029126213592233</v>
      </c>
      <c r="I39" s="32">
        <f>$G$93</f>
        <v>657</v>
      </c>
      <c r="J39" s="86">
        <f>G93-F93</f>
        <v>-154</v>
      </c>
      <c r="K39" s="23">
        <f>(G93-F93)/F93</f>
        <v>-0.18988902589395806</v>
      </c>
      <c r="L39" s="37"/>
      <c r="M39" s="37"/>
      <c r="N39" s="23"/>
      <c r="O39" s="24"/>
      <c r="P39" s="37"/>
      <c r="Q39" s="23"/>
    </row>
    <row r="40" spans="2:36" s="20" customFormat="1" ht="15" customHeight="1" x14ac:dyDescent="0.25">
      <c r="B40" s="81"/>
      <c r="C40" s="161" t="s">
        <v>14</v>
      </c>
      <c r="D40" s="161"/>
      <c r="E40" s="161"/>
      <c r="F40" s="161"/>
      <c r="G40" s="161"/>
      <c r="H40" s="161"/>
      <c r="I40" s="161"/>
      <c r="J40" s="161"/>
      <c r="K40" s="161"/>
      <c r="L40" s="24"/>
      <c r="M40" s="24"/>
      <c r="N40" s="24"/>
      <c r="O40" s="24"/>
      <c r="P40" s="24"/>
      <c r="Q40" s="24"/>
    </row>
    <row r="41" spans="2:36" s="20" customFormat="1" ht="15" customHeight="1" x14ac:dyDescent="0.25">
      <c r="B41" s="20" t="s">
        <v>53</v>
      </c>
      <c r="C41" s="32">
        <f>'2. Rete distributiva'!$C$27</f>
        <v>925</v>
      </c>
      <c r="D41" s="86">
        <f>$G$120-$F$120</f>
        <v>-281</v>
      </c>
      <c r="E41" s="23">
        <f>($G$120-$E$120)/$E$120</f>
        <v>-0.32727272727272727</v>
      </c>
      <c r="F41" s="32">
        <f>$G$115</f>
        <v>856</v>
      </c>
      <c r="G41" s="86">
        <f>G115-F115</f>
        <v>-281</v>
      </c>
      <c r="H41" s="23">
        <f>(G115-F115)/F115</f>
        <v>-0.24714160070360597</v>
      </c>
      <c r="I41" s="32">
        <f>$G$116</f>
        <v>69</v>
      </c>
      <c r="J41" s="86">
        <f>G116-F116</f>
        <v>0</v>
      </c>
      <c r="K41" s="23" t="s">
        <v>151</v>
      </c>
      <c r="L41" s="37"/>
      <c r="M41" s="37"/>
      <c r="N41" s="23"/>
      <c r="O41" s="24"/>
      <c r="P41" s="37"/>
      <c r="Q41" s="23"/>
    </row>
    <row r="42" spans="2:36" s="20" customFormat="1" ht="12.75" x14ac:dyDescent="0.25">
      <c r="B42" s="20" t="s">
        <v>5</v>
      </c>
      <c r="C42" s="32">
        <f>'2. Rete distributiva'!$C$28</f>
        <v>2758</v>
      </c>
      <c r="D42" s="86">
        <f>$G$143-$F$143</f>
        <v>-1143</v>
      </c>
      <c r="E42" s="23">
        <f>($G$143-$E$143)/$E$143</f>
        <v>-0.31580253038948153</v>
      </c>
      <c r="F42" s="32">
        <f>$G$138</f>
        <v>2390</v>
      </c>
      <c r="G42" s="86">
        <f>G138-F138</f>
        <v>-980</v>
      </c>
      <c r="H42" s="23">
        <f>(G138-F138)/F138</f>
        <v>-0.29080118694362017</v>
      </c>
      <c r="I42" s="32">
        <f>$G$139</f>
        <v>368</v>
      </c>
      <c r="J42" s="86">
        <f>G139-F139</f>
        <v>-163</v>
      </c>
      <c r="K42" s="23">
        <f>(G139-F139)/F139</f>
        <v>-0.30696798493408661</v>
      </c>
      <c r="L42" s="37"/>
      <c r="M42" s="37"/>
      <c r="N42" s="23"/>
      <c r="O42" s="24"/>
      <c r="P42" s="37"/>
      <c r="Q42" s="23"/>
    </row>
    <row r="43" spans="2:36" s="20" customFormat="1" ht="12.75" x14ac:dyDescent="0.25">
      <c r="B43" s="20" t="s">
        <v>6</v>
      </c>
      <c r="C43" s="32">
        <f>'2. Rete distributiva'!$C$29</f>
        <v>1048</v>
      </c>
      <c r="D43" s="86">
        <f>$G$166-$F$166</f>
        <v>-281</v>
      </c>
      <c r="E43" s="23">
        <f>($G$166-$E$166)/$E$166</f>
        <v>-0.35108359133126937</v>
      </c>
      <c r="F43" s="32">
        <f>$G$161</f>
        <v>954</v>
      </c>
      <c r="G43" s="86">
        <f>G161-F161</f>
        <v>-266</v>
      </c>
      <c r="H43" s="23">
        <f>(G161-F161)/F161</f>
        <v>-0.21803278688524591</v>
      </c>
      <c r="I43" s="32">
        <f>$G$162</f>
        <v>94</v>
      </c>
      <c r="J43" s="86">
        <f>G162-F162</f>
        <v>-15</v>
      </c>
      <c r="K43" s="23">
        <f>(G162-F162)/F162</f>
        <v>-0.13761467889908258</v>
      </c>
      <c r="L43" s="37"/>
      <c r="M43" s="37"/>
      <c r="N43" s="23"/>
      <c r="O43" s="24"/>
      <c r="P43" s="37"/>
      <c r="Q43" s="23"/>
    </row>
    <row r="44" spans="2:36" s="20" customFormat="1" ht="12.75" x14ac:dyDescent="0.25">
      <c r="B44" s="82" t="s">
        <v>7</v>
      </c>
      <c r="C44" s="34">
        <f>'2. Rete distributiva'!$C$30</f>
        <v>1247</v>
      </c>
      <c r="D44" s="86">
        <f>$G$189-$F$189</f>
        <v>-132</v>
      </c>
      <c r="E44" s="23">
        <f>($G$189-$E$189)/$E$189</f>
        <v>-0.34712041884816752</v>
      </c>
      <c r="F44" s="34">
        <f>$G$184</f>
        <v>1121</v>
      </c>
      <c r="G44" s="86">
        <f>G184-F184</f>
        <v>-156</v>
      </c>
      <c r="H44" s="23">
        <f>(G184-F184)/F184</f>
        <v>-0.12216131558339859</v>
      </c>
      <c r="I44" s="34">
        <f>$G$185</f>
        <v>126</v>
      </c>
      <c r="J44" s="86">
        <f>G185-F185</f>
        <v>24</v>
      </c>
      <c r="K44" s="23">
        <f>(G185-F185)/F185</f>
        <v>0.23529411764705882</v>
      </c>
      <c r="L44" s="37"/>
      <c r="M44" s="37"/>
      <c r="N44" s="23"/>
      <c r="O44" s="24"/>
      <c r="P44" s="37"/>
      <c r="Q44" s="23"/>
    </row>
    <row r="45" spans="2:36" s="20" customFormat="1" ht="24.95" customHeight="1" x14ac:dyDescent="0.2">
      <c r="B45" s="83" t="s">
        <v>47</v>
      </c>
      <c r="C45" s="84"/>
      <c r="D45" s="84"/>
      <c r="E45" s="84"/>
      <c r="F45" s="84"/>
      <c r="G45" s="84"/>
      <c r="H45" s="84"/>
      <c r="I45" s="84"/>
      <c r="J45" s="84"/>
      <c r="K45" s="84"/>
      <c r="L45" s="19"/>
      <c r="M45" s="19"/>
      <c r="N45" s="19"/>
      <c r="O45" s="19"/>
      <c r="P45" s="19"/>
      <c r="Q45" s="19"/>
    </row>
    <row r="46" spans="2:36" s="45" customFormat="1" ht="14.25" x14ac:dyDescent="0.25">
      <c r="B46" s="6"/>
      <c r="C46" s="3"/>
      <c r="D46" s="5"/>
      <c r="E46" s="3"/>
      <c r="F46" s="5"/>
      <c r="G46" s="3"/>
      <c r="H46" s="5"/>
      <c r="I46" s="3"/>
      <c r="J46" s="5"/>
      <c r="K46" s="3"/>
      <c r="L46" s="5"/>
      <c r="M46" s="3"/>
      <c r="N46" s="5"/>
      <c r="O46" s="3"/>
      <c r="P46" s="5"/>
      <c r="Q46" s="3"/>
      <c r="R46" s="5"/>
      <c r="U46" s="43"/>
      <c r="AH46" s="40"/>
      <c r="AI46" s="43"/>
      <c r="AJ46" s="40"/>
    </row>
    <row r="47" spans="2:36" s="45" customFormat="1" ht="14.25" x14ac:dyDescent="0.25">
      <c r="O47" s="6"/>
      <c r="P47" s="6"/>
      <c r="Q47" s="6"/>
      <c r="R47" s="6"/>
      <c r="AB47" s="40"/>
      <c r="AC47" s="43"/>
      <c r="AD47" s="40"/>
      <c r="AE47" s="43"/>
      <c r="AF47" s="40"/>
      <c r="AG47" s="43"/>
      <c r="AH47" s="40"/>
      <c r="AI47" s="43"/>
      <c r="AJ47" s="40"/>
    </row>
    <row r="48" spans="2:36" s="85" customFormat="1" ht="24.95" customHeight="1" x14ac:dyDescent="0.25">
      <c r="B48" s="74" t="s">
        <v>80</v>
      </c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97"/>
      <c r="P48" s="97"/>
      <c r="Q48" s="97"/>
    </row>
    <row r="49" spans="2:27" s="20" customFormat="1" ht="15" customHeight="1" x14ac:dyDescent="0.25">
      <c r="B49" s="155" t="s">
        <v>66</v>
      </c>
      <c r="C49" s="162" t="s">
        <v>55</v>
      </c>
      <c r="D49" s="162"/>
      <c r="E49" s="162"/>
      <c r="F49" s="159" t="s">
        <v>2</v>
      </c>
      <c r="G49" s="159"/>
      <c r="H49" s="159"/>
      <c r="I49" s="159"/>
      <c r="J49" s="159"/>
      <c r="K49" s="159"/>
      <c r="L49" s="159" t="s">
        <v>2</v>
      </c>
      <c r="M49" s="159"/>
      <c r="N49" s="159"/>
      <c r="O49" s="19"/>
      <c r="P49" s="19"/>
      <c r="Q49" s="19"/>
    </row>
    <row r="50" spans="2:27" s="20" customFormat="1" ht="24.75" customHeight="1" x14ac:dyDescent="0.25">
      <c r="B50" s="156"/>
      <c r="C50" s="163"/>
      <c r="D50" s="163"/>
      <c r="E50" s="163"/>
      <c r="F50" s="160" t="s">
        <v>31</v>
      </c>
      <c r="G50" s="160"/>
      <c r="H50" s="160"/>
      <c r="I50" s="160" t="s">
        <v>32</v>
      </c>
      <c r="J50" s="160"/>
      <c r="K50" s="160"/>
      <c r="L50" s="160" t="s">
        <v>46</v>
      </c>
      <c r="M50" s="160"/>
      <c r="N50" s="160"/>
      <c r="O50" s="164"/>
      <c r="P50" s="164"/>
      <c r="Q50" s="164"/>
    </row>
    <row r="51" spans="2:27" s="20" customFormat="1" ht="35.25" customHeight="1" x14ac:dyDescent="0.25">
      <c r="B51" s="78"/>
      <c r="C51" s="79" t="s">
        <v>240</v>
      </c>
      <c r="D51" s="80" t="s">
        <v>241</v>
      </c>
      <c r="E51" s="80" t="s">
        <v>242</v>
      </c>
      <c r="F51" s="79" t="s">
        <v>240</v>
      </c>
      <c r="G51" s="80" t="s">
        <v>241</v>
      </c>
      <c r="H51" s="80" t="s">
        <v>242</v>
      </c>
      <c r="I51" s="79" t="s">
        <v>240</v>
      </c>
      <c r="J51" s="80" t="s">
        <v>241</v>
      </c>
      <c r="K51" s="80" t="s">
        <v>242</v>
      </c>
      <c r="L51" s="79" t="s">
        <v>240</v>
      </c>
      <c r="M51" s="80" t="s">
        <v>241</v>
      </c>
      <c r="N51" s="80" t="s">
        <v>242</v>
      </c>
      <c r="O51" s="95"/>
      <c r="P51" s="96"/>
      <c r="Q51" s="96"/>
    </row>
    <row r="52" spans="2:27" s="20" customFormat="1" ht="12.75" x14ac:dyDescent="0.25">
      <c r="B52" s="20" t="s">
        <v>3</v>
      </c>
      <c r="C52" s="32">
        <f>'2. Rete distributiva'!$C$24</f>
        <v>34446</v>
      </c>
      <c r="D52" s="86">
        <f>$G$74-$F$74</f>
        <v>-11238</v>
      </c>
      <c r="E52" s="23">
        <f>($G$74-$E$74)/$E$74</f>
        <v>-0.37800650054171181</v>
      </c>
      <c r="F52" s="32">
        <f>$G$71</f>
        <v>20818</v>
      </c>
      <c r="G52" s="86">
        <f>G71-F71</f>
        <v>-7166</v>
      </c>
      <c r="H52" s="23">
        <f>(G71-F71)/F71</f>
        <v>-0.25607489994282445</v>
      </c>
      <c r="I52" s="32">
        <f>$G$72</f>
        <v>13330</v>
      </c>
      <c r="J52" s="86">
        <f>G72-F72</f>
        <v>-4042</v>
      </c>
      <c r="K52" s="23">
        <f>(G72-F72)/F72</f>
        <v>-0.23267326732673269</v>
      </c>
      <c r="L52" s="32">
        <f>$G$73</f>
        <v>298</v>
      </c>
      <c r="M52" s="86">
        <f>G73-F73</f>
        <v>-30</v>
      </c>
      <c r="N52" s="23">
        <f>(G73-F73)/F73</f>
        <v>-9.1463414634146339E-2</v>
      </c>
      <c r="O52" s="24"/>
      <c r="P52" s="37"/>
      <c r="Q52" s="23"/>
    </row>
    <row r="53" spans="2:27" s="20" customFormat="1" ht="12.75" x14ac:dyDescent="0.25">
      <c r="B53" s="20" t="s">
        <v>4</v>
      </c>
      <c r="C53" s="32">
        <f>'2. Rete distributiva'!$C$25</f>
        <v>5978</v>
      </c>
      <c r="D53" s="86">
        <f>$G$97-$F$97</f>
        <v>-1837</v>
      </c>
      <c r="E53" s="23">
        <f>($G$97-$E$97)/$E$97</f>
        <v>-0.3306460642705184</v>
      </c>
      <c r="F53" s="32">
        <f>$G$94</f>
        <v>3573</v>
      </c>
      <c r="G53" s="86">
        <f>G94-F94</f>
        <v>-1162</v>
      </c>
      <c r="H53" s="23">
        <f>(G94-F94)/F94</f>
        <v>-0.2454065469904963</v>
      </c>
      <c r="I53" s="32">
        <f>$G$95</f>
        <v>2348</v>
      </c>
      <c r="J53" s="86">
        <f>G95-F95</f>
        <v>-656</v>
      </c>
      <c r="K53" s="23">
        <f>(G95-F95)/F95</f>
        <v>-0.21837549933422104</v>
      </c>
      <c r="L53" s="32">
        <f>$G$96</f>
        <v>57</v>
      </c>
      <c r="M53" s="86">
        <f>G96-F96</f>
        <v>-19</v>
      </c>
      <c r="N53" s="23">
        <f>(G96-F96)/F96</f>
        <v>-0.25</v>
      </c>
      <c r="O53" s="24"/>
      <c r="P53" s="37"/>
      <c r="Q53" s="23"/>
    </row>
    <row r="54" spans="2:27" s="20" customFormat="1" ht="15" customHeight="1" x14ac:dyDescent="0.25">
      <c r="B54" s="81"/>
      <c r="C54" s="161" t="s">
        <v>14</v>
      </c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24"/>
      <c r="P54" s="24"/>
      <c r="Q54" s="24"/>
    </row>
    <row r="55" spans="2:27" s="20" customFormat="1" ht="15" customHeight="1" x14ac:dyDescent="0.25">
      <c r="B55" s="20" t="s">
        <v>53</v>
      </c>
      <c r="C55" s="32">
        <f>'2. Rete distributiva'!$C$27</f>
        <v>925</v>
      </c>
      <c r="D55" s="86">
        <f>$G$120-$F$120</f>
        <v>-281</v>
      </c>
      <c r="E55" s="23">
        <f>($G$120-$E$120)/$E$120</f>
        <v>-0.32727272727272727</v>
      </c>
      <c r="F55" s="32">
        <f>$G$117</f>
        <v>541</v>
      </c>
      <c r="G55" s="86">
        <f>G117-F117</f>
        <v>-149</v>
      </c>
      <c r="H55" s="23">
        <f>(G117-F117)/F117</f>
        <v>-0.21594202898550724</v>
      </c>
      <c r="I55" s="32">
        <f>$G$118</f>
        <v>369</v>
      </c>
      <c r="J55" s="86">
        <f>G118-F118</f>
        <v>-134</v>
      </c>
      <c r="K55" s="23">
        <f>(G118-F118)/F118</f>
        <v>-0.26640159045725648</v>
      </c>
      <c r="L55" s="32">
        <f>$G$119</f>
        <v>15</v>
      </c>
      <c r="M55" s="86">
        <f>G119-F119</f>
        <v>2</v>
      </c>
      <c r="N55" s="23">
        <f>(G119-F119)/F119</f>
        <v>0.15384615384615385</v>
      </c>
      <c r="O55" s="24"/>
      <c r="P55" s="37"/>
      <c r="Q55" s="23"/>
    </row>
    <row r="56" spans="2:27" s="20" customFormat="1" ht="12.75" x14ac:dyDescent="0.25">
      <c r="B56" s="20" t="s">
        <v>5</v>
      </c>
      <c r="C56" s="32">
        <f>'2. Rete distributiva'!$C$28</f>
        <v>2758</v>
      </c>
      <c r="D56" s="86">
        <f>$G$143-$F$143</f>
        <v>-1143</v>
      </c>
      <c r="E56" s="23">
        <f>($G$143-$E$143)/$E$143</f>
        <v>-0.31580253038948153</v>
      </c>
      <c r="F56" s="32">
        <f>$G$140</f>
        <v>1662</v>
      </c>
      <c r="G56" s="86">
        <f>G140-F140</f>
        <v>-814</v>
      </c>
      <c r="H56" s="23">
        <f>(G140-F140)/F140</f>
        <v>-0.32875605815831987</v>
      </c>
      <c r="I56" s="32">
        <f>$G$141</f>
        <v>1075</v>
      </c>
      <c r="J56" s="86">
        <f>G141-F141</f>
        <v>-307</v>
      </c>
      <c r="K56" s="23">
        <f>(G141-F141)/F141</f>
        <v>-0.22214182344428365</v>
      </c>
      <c r="L56" s="32">
        <f>$G$142</f>
        <v>21</v>
      </c>
      <c r="M56" s="86">
        <f>G142-F142</f>
        <v>-22</v>
      </c>
      <c r="N56" s="23">
        <f>(G142-F142)/F142</f>
        <v>-0.51162790697674421</v>
      </c>
      <c r="O56" s="24"/>
      <c r="P56" s="37"/>
      <c r="Q56" s="23"/>
    </row>
    <row r="57" spans="2:27" s="20" customFormat="1" ht="12.75" x14ac:dyDescent="0.25">
      <c r="B57" s="20" t="s">
        <v>6</v>
      </c>
      <c r="C57" s="32">
        <f>'2. Rete distributiva'!$C$29</f>
        <v>1048</v>
      </c>
      <c r="D57" s="86">
        <f>$G$166-$F$166</f>
        <v>-281</v>
      </c>
      <c r="E57" s="23">
        <f>($G$166-$E$166)/$E$166</f>
        <v>-0.35108359133126937</v>
      </c>
      <c r="F57" s="32">
        <f>$G$163</f>
        <v>594</v>
      </c>
      <c r="G57" s="86">
        <f>G163-F163</f>
        <v>-137</v>
      </c>
      <c r="H57" s="23">
        <f>(G163-F163)/F163</f>
        <v>-0.18741450068399454</v>
      </c>
      <c r="I57" s="32">
        <f>$G$164</f>
        <v>443</v>
      </c>
      <c r="J57" s="86">
        <f>G164-F164</f>
        <v>-144</v>
      </c>
      <c r="K57" s="23">
        <f>(G164-F164)/F164</f>
        <v>-0.24531516183986371</v>
      </c>
      <c r="L57" s="32">
        <f>$G$165</f>
        <v>11</v>
      </c>
      <c r="M57" s="86">
        <f>G165-F165</f>
        <v>0</v>
      </c>
      <c r="N57" s="23" t="s">
        <v>151</v>
      </c>
      <c r="O57" s="24"/>
      <c r="P57" s="37"/>
      <c r="Q57" s="23"/>
    </row>
    <row r="58" spans="2:27" s="20" customFormat="1" ht="12.75" x14ac:dyDescent="0.25">
      <c r="B58" s="82" t="s">
        <v>7</v>
      </c>
      <c r="C58" s="34">
        <f>'2. Rete distributiva'!$C$30</f>
        <v>1247</v>
      </c>
      <c r="D58" s="86">
        <f>$G$189-$F$189</f>
        <v>-132</v>
      </c>
      <c r="E58" s="23">
        <f>($G$189-$E$189)/$E$189</f>
        <v>-0.34712041884816752</v>
      </c>
      <c r="F58" s="34">
        <f>$G$186</f>
        <v>776</v>
      </c>
      <c r="G58" s="86">
        <f>G186-F186</f>
        <v>-62</v>
      </c>
      <c r="H58" s="23">
        <f>(G186-F186)/F186</f>
        <v>-7.3985680190930783E-2</v>
      </c>
      <c r="I58" s="34">
        <f>$G$187</f>
        <v>461</v>
      </c>
      <c r="J58" s="86">
        <f>G187-F187</f>
        <v>-71</v>
      </c>
      <c r="K58" s="23">
        <f>(G187-F187)/F187</f>
        <v>-0.13345864661654136</v>
      </c>
      <c r="L58" s="34">
        <f>$G$188</f>
        <v>10</v>
      </c>
      <c r="M58" s="87">
        <f>G188-F188</f>
        <v>1</v>
      </c>
      <c r="N58" s="18">
        <f>(G188-F188)/F188</f>
        <v>0.1111111111111111</v>
      </c>
      <c r="O58" s="24"/>
      <c r="P58" s="37"/>
      <c r="Q58" s="23"/>
    </row>
    <row r="59" spans="2:27" s="20" customFormat="1" ht="24.95" customHeight="1" x14ac:dyDescent="0.2">
      <c r="B59" s="83" t="s">
        <v>47</v>
      </c>
      <c r="C59" s="84"/>
      <c r="D59" s="84"/>
      <c r="E59" s="84"/>
      <c r="F59" s="84"/>
      <c r="G59" s="84"/>
      <c r="H59" s="84"/>
      <c r="I59" s="84"/>
      <c r="J59" s="84"/>
      <c r="K59" s="84"/>
      <c r="L59" s="19"/>
      <c r="O59" s="19"/>
      <c r="P59" s="19"/>
      <c r="Q59" s="19"/>
    </row>
    <row r="61" spans="2:27" ht="14.25" customHeight="1" x14ac:dyDescent="0.25">
      <c r="B61" s="154" t="s">
        <v>232</v>
      </c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</row>
    <row r="62" spans="2:27" ht="14.25" customHeight="1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</row>
    <row r="63" spans="2:27" ht="14.25" customHeight="1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</row>
    <row r="65" spans="2:10" s="20" customFormat="1" ht="24.95" customHeight="1" x14ac:dyDescent="0.25">
      <c r="B65" s="74" t="s">
        <v>279</v>
      </c>
    </row>
    <row r="66" spans="2:10" s="20" customFormat="1" ht="25.5" x14ac:dyDescent="0.25">
      <c r="B66" s="78" t="s">
        <v>10</v>
      </c>
      <c r="C66" s="88" t="s">
        <v>326</v>
      </c>
      <c r="D66" s="88" t="s">
        <v>327</v>
      </c>
      <c r="E66" s="88" t="s">
        <v>328</v>
      </c>
      <c r="F66" s="88" t="s">
        <v>329</v>
      </c>
      <c r="G66" s="88" t="s">
        <v>330</v>
      </c>
      <c r="H66" s="80" t="s">
        <v>331</v>
      </c>
      <c r="I66" s="80" t="s">
        <v>332</v>
      </c>
      <c r="J66" s="89"/>
    </row>
    <row r="67" spans="2:10" s="20" customFormat="1" ht="12.75" x14ac:dyDescent="0.25">
      <c r="B67" s="20" t="s">
        <v>27</v>
      </c>
      <c r="C67" s="13">
        <f>'[1]2. Sesso, nazionalità, età'!C4</f>
        <v>21993</v>
      </c>
      <c r="D67" s="13">
        <f>'[1]2. Sesso, nazionalità, età'!D4</f>
        <v>26682</v>
      </c>
      <c r="E67" s="13">
        <f>'[1]2. Sesso, nazionalità, età'!E4</f>
        <v>23704</v>
      </c>
      <c r="F67" s="13">
        <f>'[1]2. Sesso, nazionalità, età'!F4</f>
        <v>20174</v>
      </c>
      <c r="G67" s="13">
        <f>'[1]2. Sesso, nazionalità, età'!G4</f>
        <v>15898</v>
      </c>
      <c r="H67" s="86">
        <f t="shared" ref="H67:H74" si="0">G67-C67</f>
        <v>-6095</v>
      </c>
      <c r="I67" s="23">
        <f t="shared" ref="I67:I74" si="1">(G67-C67)/C67</f>
        <v>-0.27713363342881825</v>
      </c>
    </row>
    <row r="68" spans="2:10" s="20" customFormat="1" ht="12.75" x14ac:dyDescent="0.25">
      <c r="B68" s="20" t="s">
        <v>28</v>
      </c>
      <c r="C68" s="13">
        <f>'[1]2. Sesso, nazionalità, età'!C5</f>
        <v>32396</v>
      </c>
      <c r="D68" s="13">
        <f>'[1]2. Sesso, nazionalità, età'!D5</f>
        <v>40201</v>
      </c>
      <c r="E68" s="13">
        <f>'[1]2. Sesso, nazionalità, età'!E5</f>
        <v>31676</v>
      </c>
      <c r="F68" s="13">
        <f>'[1]2. Sesso, nazionalità, età'!F5</f>
        <v>25510</v>
      </c>
      <c r="G68" s="13">
        <f>'[1]2. Sesso, nazionalità, età'!G5</f>
        <v>18548</v>
      </c>
      <c r="H68" s="86">
        <f t="shared" si="0"/>
        <v>-13848</v>
      </c>
      <c r="I68" s="23">
        <f t="shared" si="1"/>
        <v>-0.42746018026916904</v>
      </c>
    </row>
    <row r="69" spans="2:10" s="20" customFormat="1" ht="12.75" x14ac:dyDescent="0.25">
      <c r="B69" s="20" t="s">
        <v>29</v>
      </c>
      <c r="C69" s="13">
        <f>'[1]2. Sesso, nazionalità, età'!C6</f>
        <v>49666</v>
      </c>
      <c r="D69" s="13">
        <f>'[1]2. Sesso, nazionalità, età'!D6</f>
        <v>60741</v>
      </c>
      <c r="E69" s="13">
        <f>'[1]2. Sesso, nazionalità, età'!E6</f>
        <v>49341</v>
      </c>
      <c r="F69" s="13">
        <f>'[1]2. Sesso, nazionalità, età'!F6</f>
        <v>40150</v>
      </c>
      <c r="G69" s="13">
        <f>'[1]2. Sesso, nazionalità, età'!G6</f>
        <v>30122</v>
      </c>
      <c r="H69" s="86">
        <f t="shared" si="0"/>
        <v>-19544</v>
      </c>
      <c r="I69" s="23">
        <f t="shared" si="1"/>
        <v>-0.39350863769983491</v>
      </c>
    </row>
    <row r="70" spans="2:10" s="20" customFormat="1" ht="12.75" x14ac:dyDescent="0.25">
      <c r="B70" s="20" t="s">
        <v>30</v>
      </c>
      <c r="C70" s="13">
        <f>'[1]2. Sesso, nazionalità, età'!C7</f>
        <v>4723</v>
      </c>
      <c r="D70" s="13">
        <f>'[1]2. Sesso, nazionalità, età'!D7</f>
        <v>6142</v>
      </c>
      <c r="E70" s="13">
        <f>'[1]2. Sesso, nazionalità, età'!E7</f>
        <v>6039</v>
      </c>
      <c r="F70" s="13">
        <f>'[1]2. Sesso, nazionalità, età'!F7</f>
        <v>5534</v>
      </c>
      <c r="G70" s="13">
        <f>'[1]2. Sesso, nazionalità, età'!G7</f>
        <v>4324</v>
      </c>
      <c r="H70" s="86">
        <f t="shared" si="0"/>
        <v>-399</v>
      </c>
      <c r="I70" s="23">
        <f t="shared" si="1"/>
        <v>-8.448020326063943E-2</v>
      </c>
    </row>
    <row r="71" spans="2:10" s="20" customFormat="1" ht="12.75" x14ac:dyDescent="0.25">
      <c r="B71" s="20" t="s">
        <v>31</v>
      </c>
      <c r="C71" s="13">
        <f>'[1]2. Sesso, nazionalità, età'!C8</f>
        <v>30703</v>
      </c>
      <c r="D71" s="13">
        <f>'[1]2. Sesso, nazionalità, età'!D8</f>
        <v>37771</v>
      </c>
      <c r="E71" s="13">
        <f>'[1]2. Sesso, nazionalità, età'!E8</f>
        <v>32033</v>
      </c>
      <c r="F71" s="13">
        <f>'[1]2. Sesso, nazionalità, età'!F8</f>
        <v>27984</v>
      </c>
      <c r="G71" s="13">
        <f>'[1]2. Sesso, nazionalità, età'!G8</f>
        <v>20818</v>
      </c>
      <c r="H71" s="86">
        <f t="shared" si="0"/>
        <v>-9885</v>
      </c>
      <c r="I71" s="23">
        <f t="shared" si="1"/>
        <v>-0.32195550923362537</v>
      </c>
    </row>
    <row r="72" spans="2:10" s="20" customFormat="1" ht="12.75" x14ac:dyDescent="0.25">
      <c r="B72" s="20" t="s">
        <v>32</v>
      </c>
      <c r="C72" s="13">
        <f>'[1]2. Sesso, nazionalità, età'!C9</f>
        <v>23486</v>
      </c>
      <c r="D72" s="13">
        <f>'[1]2. Sesso, nazionalità, età'!D9</f>
        <v>28802</v>
      </c>
      <c r="E72" s="13">
        <f>'[1]2. Sesso, nazionalità, età'!E9</f>
        <v>23026</v>
      </c>
      <c r="F72" s="13">
        <f>'[1]2. Sesso, nazionalità, età'!F9</f>
        <v>17372</v>
      </c>
      <c r="G72" s="13">
        <f>'[1]2. Sesso, nazionalità, età'!G9</f>
        <v>13330</v>
      </c>
      <c r="H72" s="86">
        <f t="shared" si="0"/>
        <v>-10156</v>
      </c>
      <c r="I72" s="23">
        <f t="shared" si="1"/>
        <v>-0.43242782934514179</v>
      </c>
    </row>
    <row r="73" spans="2:10" s="20" customFormat="1" ht="12.75" x14ac:dyDescent="0.25">
      <c r="B73" s="20" t="s">
        <v>33</v>
      </c>
      <c r="C73" s="13">
        <f>'[1]2. Sesso, nazionalità, età'!C10</f>
        <v>200</v>
      </c>
      <c r="D73" s="13">
        <f>'[1]2. Sesso, nazionalità, età'!D10</f>
        <v>310</v>
      </c>
      <c r="E73" s="13">
        <f>'[1]2. Sesso, nazionalità, età'!E10</f>
        <v>321</v>
      </c>
      <c r="F73" s="13">
        <f>'[1]2. Sesso, nazionalità, età'!F10</f>
        <v>328</v>
      </c>
      <c r="G73" s="13">
        <f>'[1]2. Sesso, nazionalità, età'!G10</f>
        <v>298</v>
      </c>
      <c r="H73" s="86">
        <f t="shared" si="0"/>
        <v>98</v>
      </c>
      <c r="I73" s="23">
        <f t="shared" si="1"/>
        <v>0.49</v>
      </c>
    </row>
    <row r="74" spans="2:10" s="20" customFormat="1" ht="12.75" x14ac:dyDescent="0.25">
      <c r="B74" s="90" t="s">
        <v>71</v>
      </c>
      <c r="C74" s="16">
        <f>SUM(C67:C68)</f>
        <v>54389</v>
      </c>
      <c r="D74" s="16">
        <f t="shared" ref="D74:G74" si="2">SUM(D67:D68)</f>
        <v>66883</v>
      </c>
      <c r="E74" s="16">
        <f t="shared" si="2"/>
        <v>55380</v>
      </c>
      <c r="F74" s="16">
        <f t="shared" si="2"/>
        <v>45684</v>
      </c>
      <c r="G74" s="16">
        <f t="shared" si="2"/>
        <v>34446</v>
      </c>
      <c r="H74" s="34">
        <f t="shared" si="0"/>
        <v>-19943</v>
      </c>
      <c r="I74" s="91">
        <f t="shared" si="1"/>
        <v>-0.36667340822592803</v>
      </c>
    </row>
    <row r="75" spans="2:10" s="20" customFormat="1" ht="24.95" customHeight="1" x14ac:dyDescent="0.2">
      <c r="B75" s="83" t="s">
        <v>47</v>
      </c>
      <c r="C75" s="12"/>
      <c r="D75" s="12"/>
      <c r="E75" s="12"/>
      <c r="G75" s="12"/>
      <c r="H75" s="32"/>
      <c r="I75" s="92"/>
      <c r="J75" s="23"/>
    </row>
    <row r="76" spans="2:10" s="20" customFormat="1" ht="12.75" x14ac:dyDescent="0.25">
      <c r="C76" s="25"/>
      <c r="D76" s="25"/>
      <c r="E76" s="25"/>
      <c r="G76" s="25"/>
      <c r="H76" s="86"/>
      <c r="I76" s="23"/>
      <c r="J76" s="23"/>
    </row>
    <row r="77" spans="2:10" s="20" customFormat="1" ht="12.75" x14ac:dyDescent="0.25">
      <c r="B77" s="104"/>
      <c r="C77" s="106" t="s">
        <v>326</v>
      </c>
      <c r="D77" s="106" t="s">
        <v>327</v>
      </c>
      <c r="E77" s="106" t="s">
        <v>328</v>
      </c>
      <c r="F77" s="108" t="s">
        <v>329</v>
      </c>
      <c r="G77" s="106" t="s">
        <v>330</v>
      </c>
      <c r="H77" s="109"/>
      <c r="I77" s="23"/>
      <c r="J77" s="23"/>
    </row>
    <row r="78" spans="2:10" s="20" customFormat="1" ht="12.75" x14ac:dyDescent="0.25">
      <c r="B78" s="104" t="s">
        <v>27</v>
      </c>
      <c r="C78" s="107">
        <f>C67/$C$67*100</f>
        <v>100</v>
      </c>
      <c r="D78" s="107">
        <f t="shared" ref="D78:G78" si="3">D67/$C$67*100</f>
        <v>121.32042013367889</v>
      </c>
      <c r="E78" s="107">
        <f t="shared" si="3"/>
        <v>107.7797481016687</v>
      </c>
      <c r="F78" s="107">
        <f t="shared" si="3"/>
        <v>91.729186559359803</v>
      </c>
      <c r="G78" s="107">
        <f t="shared" si="3"/>
        <v>72.28663665711818</v>
      </c>
      <c r="H78" s="109"/>
      <c r="I78" s="23"/>
      <c r="J78" s="23"/>
    </row>
    <row r="79" spans="2:10" s="20" customFormat="1" ht="12.75" x14ac:dyDescent="0.25">
      <c r="B79" s="104" t="s">
        <v>28</v>
      </c>
      <c r="C79" s="107">
        <f>C68/$C$68*100</f>
        <v>100</v>
      </c>
      <c r="D79" s="107">
        <f t="shared" ref="D79:G79" si="4">D68/$C$68*100</f>
        <v>124.09248055315472</v>
      </c>
      <c r="E79" s="107">
        <f t="shared" si="4"/>
        <v>97.77750339548092</v>
      </c>
      <c r="F79" s="107">
        <f t="shared" si="4"/>
        <v>78.744289418446726</v>
      </c>
      <c r="G79" s="107">
        <f t="shared" si="4"/>
        <v>57.2539819730831</v>
      </c>
      <c r="H79" s="109"/>
      <c r="I79" s="23"/>
      <c r="J79" s="23"/>
    </row>
    <row r="80" spans="2:10" s="20" customFormat="1" ht="12.75" x14ac:dyDescent="0.25">
      <c r="B80" s="104"/>
      <c r="C80" s="104"/>
      <c r="D80" s="104"/>
      <c r="E80" s="104"/>
      <c r="F80" s="112"/>
      <c r="G80" s="104"/>
      <c r="H80" s="109"/>
      <c r="I80" s="23"/>
      <c r="J80" s="23"/>
    </row>
    <row r="81" spans="2:10" s="20" customFormat="1" ht="12.75" x14ac:dyDescent="0.25">
      <c r="B81" s="104" t="s">
        <v>29</v>
      </c>
      <c r="C81" s="107">
        <f>C69/$C$69*100</f>
        <v>100</v>
      </c>
      <c r="D81" s="107">
        <f t="shared" ref="D81:G81" si="5">D69/$C$69*100</f>
        <v>122.2989570329803</v>
      </c>
      <c r="E81" s="107">
        <f t="shared" si="5"/>
        <v>99.345628800386592</v>
      </c>
      <c r="F81" s="107">
        <f t="shared" si="5"/>
        <v>80.840011275319128</v>
      </c>
      <c r="G81" s="107">
        <f t="shared" si="5"/>
        <v>60.649136230016509</v>
      </c>
      <c r="H81" s="109"/>
      <c r="I81" s="23"/>
      <c r="J81" s="23"/>
    </row>
    <row r="82" spans="2:10" x14ac:dyDescent="0.25">
      <c r="B82" s="104" t="s">
        <v>30</v>
      </c>
      <c r="C82" s="107">
        <f>C70/$C$70*100</f>
        <v>100</v>
      </c>
      <c r="D82" s="107">
        <f t="shared" ref="D82:G82" si="6">D70/$C$70*100</f>
        <v>130.04446326487403</v>
      </c>
      <c r="E82" s="107">
        <f t="shared" si="6"/>
        <v>127.86364598771966</v>
      </c>
      <c r="F82" s="107">
        <f t="shared" si="6"/>
        <v>117.17128943468134</v>
      </c>
      <c r="G82" s="107">
        <f t="shared" si="6"/>
        <v>91.55197967393606</v>
      </c>
      <c r="H82" s="114"/>
    </row>
    <row r="83" spans="2:10" x14ac:dyDescent="0.25">
      <c r="B83" s="115"/>
      <c r="C83" s="115"/>
      <c r="D83" s="115"/>
      <c r="E83" s="115"/>
      <c r="F83" s="114"/>
      <c r="G83" s="115"/>
      <c r="H83" s="114"/>
    </row>
    <row r="84" spans="2:10" x14ac:dyDescent="0.25">
      <c r="B84" s="104" t="s">
        <v>31</v>
      </c>
      <c r="C84" s="107">
        <f>C71/$C$71*100</f>
        <v>100</v>
      </c>
      <c r="D84" s="107">
        <f t="shared" ref="D84:G84" si="7">D71/$C$71*100</f>
        <v>123.02055173761521</v>
      </c>
      <c r="E84" s="107">
        <f t="shared" si="7"/>
        <v>104.3318242517018</v>
      </c>
      <c r="F84" s="107">
        <f t="shared" si="7"/>
        <v>91.144187864378083</v>
      </c>
      <c r="G84" s="107">
        <f t="shared" si="7"/>
        <v>67.804449076637468</v>
      </c>
      <c r="H84" s="114"/>
    </row>
    <row r="85" spans="2:10" x14ac:dyDescent="0.25">
      <c r="B85" s="104" t="s">
        <v>32</v>
      </c>
      <c r="C85" s="107">
        <f>C72/$C$72*100</f>
        <v>100</v>
      </c>
      <c r="D85" s="107">
        <f t="shared" ref="D85:G85" si="8">D72/$C$72*100</f>
        <v>122.63476113429277</v>
      </c>
      <c r="E85" s="107">
        <f t="shared" si="8"/>
        <v>98.041386357830191</v>
      </c>
      <c r="F85" s="107">
        <f t="shared" si="8"/>
        <v>73.967469982117009</v>
      </c>
      <c r="G85" s="107">
        <f t="shared" si="8"/>
        <v>56.757217065485818</v>
      </c>
      <c r="H85" s="114"/>
    </row>
    <row r="86" spans="2:10" x14ac:dyDescent="0.25">
      <c r="B86" s="104" t="s">
        <v>33</v>
      </c>
      <c r="C86" s="107">
        <f>C73/$C$73*100</f>
        <v>100</v>
      </c>
      <c r="D86" s="107">
        <f t="shared" ref="D86:G86" si="9">D73/$C$73*100</f>
        <v>155</v>
      </c>
      <c r="E86" s="107">
        <f t="shared" si="9"/>
        <v>160.5</v>
      </c>
      <c r="F86" s="107">
        <f t="shared" si="9"/>
        <v>164</v>
      </c>
      <c r="G86" s="107">
        <f t="shared" si="9"/>
        <v>149</v>
      </c>
      <c r="H86" s="114"/>
    </row>
    <row r="88" spans="2:10" s="20" customFormat="1" ht="24.95" customHeight="1" x14ac:dyDescent="0.25">
      <c r="B88" s="74" t="s">
        <v>280</v>
      </c>
    </row>
    <row r="89" spans="2:10" s="20" customFormat="1" ht="25.5" x14ac:dyDescent="0.25">
      <c r="B89" s="78" t="s">
        <v>15</v>
      </c>
      <c r="C89" s="88" t="s">
        <v>326</v>
      </c>
      <c r="D89" s="88" t="s">
        <v>327</v>
      </c>
      <c r="E89" s="88" t="s">
        <v>328</v>
      </c>
      <c r="F89" s="88" t="s">
        <v>329</v>
      </c>
      <c r="G89" s="88" t="s">
        <v>330</v>
      </c>
      <c r="H89" s="80" t="s">
        <v>331</v>
      </c>
      <c r="I89" s="80" t="s">
        <v>332</v>
      </c>
      <c r="J89" s="89"/>
    </row>
    <row r="90" spans="2:10" s="20" customFormat="1" ht="12.75" x14ac:dyDescent="0.25">
      <c r="B90" s="20" t="s">
        <v>27</v>
      </c>
      <c r="C90" s="13">
        <f>'[1]2. Sesso, nazionalità, età'!C17</f>
        <v>3100</v>
      </c>
      <c r="D90" s="13">
        <f>'[1]2. Sesso, nazionalità, età'!D17</f>
        <v>3710</v>
      </c>
      <c r="E90" s="13">
        <f>'[1]2. Sesso, nazionalità, età'!E17</f>
        <v>3914</v>
      </c>
      <c r="F90" s="13">
        <f>'[1]2. Sesso, nazionalità, età'!F17</f>
        <v>3646</v>
      </c>
      <c r="G90" s="13">
        <f>'[1]2. Sesso, nazionalità, età'!G17</f>
        <v>2876</v>
      </c>
      <c r="H90" s="86">
        <f t="shared" ref="H90:H97" si="10">G90-C90</f>
        <v>-224</v>
      </c>
      <c r="I90" s="23">
        <f t="shared" ref="I90:I97" si="11">(G90-C90)/C90</f>
        <v>-7.2258064516129039E-2</v>
      </c>
    </row>
    <row r="91" spans="2:10" s="20" customFormat="1" ht="12.75" x14ac:dyDescent="0.25">
      <c r="B91" s="20" t="s">
        <v>28</v>
      </c>
      <c r="C91" s="13">
        <f>'[1]2. Sesso, nazionalità, età'!C18</f>
        <v>4651</v>
      </c>
      <c r="D91" s="13">
        <f>'[1]2. Sesso, nazionalità, età'!D18</f>
        <v>5217</v>
      </c>
      <c r="E91" s="13">
        <f>'[1]2. Sesso, nazionalità, età'!E18</f>
        <v>5017</v>
      </c>
      <c r="F91" s="13">
        <f>'[1]2. Sesso, nazionalità, età'!F18</f>
        <v>4169</v>
      </c>
      <c r="G91" s="13">
        <f>'[1]2. Sesso, nazionalità, età'!G18</f>
        <v>3102</v>
      </c>
      <c r="H91" s="86">
        <f t="shared" si="10"/>
        <v>-1549</v>
      </c>
      <c r="I91" s="23">
        <f t="shared" si="11"/>
        <v>-0.33304665663298216</v>
      </c>
    </row>
    <row r="92" spans="2:10" s="20" customFormat="1" ht="12.75" x14ac:dyDescent="0.25">
      <c r="B92" s="20" t="s">
        <v>29</v>
      </c>
      <c r="C92" s="13">
        <f>'[1]2. Sesso, nazionalità, età'!C19</f>
        <v>7139</v>
      </c>
      <c r="D92" s="13">
        <f>'[1]2. Sesso, nazionalità, età'!D19</f>
        <v>8274</v>
      </c>
      <c r="E92" s="13">
        <f>'[1]2. Sesso, nazionalità, età'!E19</f>
        <v>8097</v>
      </c>
      <c r="F92" s="13">
        <f>'[1]2. Sesso, nazionalità, età'!F19</f>
        <v>7004</v>
      </c>
      <c r="G92" s="13">
        <f>'[1]2. Sesso, nazionalità, età'!G19</f>
        <v>5321</v>
      </c>
      <c r="H92" s="86">
        <f t="shared" si="10"/>
        <v>-1818</v>
      </c>
      <c r="I92" s="23">
        <f t="shared" si="11"/>
        <v>-0.25465751505813139</v>
      </c>
    </row>
    <row r="93" spans="2:10" s="20" customFormat="1" ht="12.75" x14ac:dyDescent="0.25">
      <c r="B93" s="20" t="s">
        <v>30</v>
      </c>
      <c r="C93" s="13">
        <f>'[1]2. Sesso, nazionalità, età'!C20</f>
        <v>612</v>
      </c>
      <c r="D93" s="13">
        <f>'[1]2. Sesso, nazionalità, età'!D20</f>
        <v>653</v>
      </c>
      <c r="E93" s="13">
        <f>'[1]2. Sesso, nazionalità, età'!E20</f>
        <v>834</v>
      </c>
      <c r="F93" s="13">
        <f>'[1]2. Sesso, nazionalità, età'!F20</f>
        <v>811</v>
      </c>
      <c r="G93" s="13">
        <f>'[1]2. Sesso, nazionalità, età'!G20</f>
        <v>657</v>
      </c>
      <c r="H93" s="86">
        <f t="shared" si="10"/>
        <v>45</v>
      </c>
      <c r="I93" s="23">
        <f t="shared" si="11"/>
        <v>7.3529411764705885E-2</v>
      </c>
    </row>
    <row r="94" spans="2:10" s="20" customFormat="1" ht="12.75" x14ac:dyDescent="0.25">
      <c r="B94" s="20" t="s">
        <v>31</v>
      </c>
      <c r="C94" s="13">
        <f>'[1]2. Sesso, nazionalità, età'!C21</f>
        <v>4839</v>
      </c>
      <c r="D94" s="13">
        <f>'[1]2. Sesso, nazionalità, età'!D21</f>
        <v>5452</v>
      </c>
      <c r="E94" s="13">
        <f>'[1]2. Sesso, nazionalità, età'!E21</f>
        <v>5342</v>
      </c>
      <c r="F94" s="13">
        <f>'[1]2. Sesso, nazionalità, età'!F21</f>
        <v>4735</v>
      </c>
      <c r="G94" s="13">
        <f>'[1]2. Sesso, nazionalità, età'!G21</f>
        <v>3573</v>
      </c>
      <c r="H94" s="86">
        <f t="shared" si="10"/>
        <v>-1266</v>
      </c>
      <c r="I94" s="23">
        <f t="shared" si="11"/>
        <v>-0.26162430254184749</v>
      </c>
    </row>
    <row r="95" spans="2:10" s="20" customFormat="1" ht="12.75" x14ac:dyDescent="0.25">
      <c r="B95" s="20" t="s">
        <v>32</v>
      </c>
      <c r="C95" s="13">
        <f>'[1]2. Sesso, nazionalità, età'!C22</f>
        <v>2889</v>
      </c>
      <c r="D95" s="13">
        <f>'[1]2. Sesso, nazionalità, età'!D22</f>
        <v>3395</v>
      </c>
      <c r="E95" s="13">
        <f>'[1]2. Sesso, nazionalità, età'!E22</f>
        <v>3517</v>
      </c>
      <c r="F95" s="13">
        <f>'[1]2. Sesso, nazionalità, età'!F22</f>
        <v>3004</v>
      </c>
      <c r="G95" s="13">
        <f>'[1]2. Sesso, nazionalità, età'!G22</f>
        <v>2348</v>
      </c>
      <c r="H95" s="86">
        <f t="shared" si="10"/>
        <v>-541</v>
      </c>
      <c r="I95" s="23">
        <f t="shared" si="11"/>
        <v>-0.18726202838352371</v>
      </c>
    </row>
    <row r="96" spans="2:10" s="20" customFormat="1" ht="12.75" x14ac:dyDescent="0.25">
      <c r="B96" s="20" t="s">
        <v>33</v>
      </c>
      <c r="C96" s="13">
        <f>'[1]2. Sesso, nazionalità, età'!C23</f>
        <v>23</v>
      </c>
      <c r="D96" s="13">
        <f>'[1]2. Sesso, nazionalità, età'!D23</f>
        <v>80</v>
      </c>
      <c r="E96" s="13">
        <f>'[1]2. Sesso, nazionalità, età'!E23</f>
        <v>72</v>
      </c>
      <c r="F96" s="13">
        <f>'[1]2. Sesso, nazionalità, età'!F23</f>
        <v>76</v>
      </c>
      <c r="G96" s="13">
        <f>'[1]2. Sesso, nazionalità, età'!G23</f>
        <v>57</v>
      </c>
      <c r="H96" s="86">
        <f t="shared" si="10"/>
        <v>34</v>
      </c>
      <c r="I96" s="23">
        <f t="shared" si="11"/>
        <v>1.4782608695652173</v>
      </c>
    </row>
    <row r="97" spans="2:10" s="20" customFormat="1" ht="12.75" x14ac:dyDescent="0.25">
      <c r="B97" s="90" t="s">
        <v>71</v>
      </c>
      <c r="C97" s="16">
        <f>SUM(C90:C91)</f>
        <v>7751</v>
      </c>
      <c r="D97" s="16">
        <f t="shared" ref="D97:G97" si="12">SUM(D90:D91)</f>
        <v>8927</v>
      </c>
      <c r="E97" s="16">
        <f t="shared" si="12"/>
        <v>8931</v>
      </c>
      <c r="F97" s="16">
        <f t="shared" si="12"/>
        <v>7815</v>
      </c>
      <c r="G97" s="16">
        <f t="shared" si="12"/>
        <v>5978</v>
      </c>
      <c r="H97" s="34">
        <f t="shared" si="10"/>
        <v>-1773</v>
      </c>
      <c r="I97" s="91">
        <f t="shared" si="11"/>
        <v>-0.22874467810605084</v>
      </c>
    </row>
    <row r="98" spans="2:10" s="20" customFormat="1" ht="24.95" customHeight="1" x14ac:dyDescent="0.2">
      <c r="B98" s="83" t="s">
        <v>47</v>
      </c>
      <c r="C98" s="12"/>
      <c r="D98" s="12"/>
      <c r="E98" s="12"/>
      <c r="G98" s="12"/>
      <c r="H98" s="32"/>
      <c r="I98" s="92"/>
      <c r="J98" s="23"/>
    </row>
    <row r="99" spans="2:10" s="20" customFormat="1" ht="12.75" x14ac:dyDescent="0.25">
      <c r="C99" s="25"/>
      <c r="D99" s="25"/>
      <c r="E99" s="25"/>
      <c r="G99" s="25"/>
      <c r="H99" s="86"/>
      <c r="I99" s="23"/>
      <c r="J99" s="23"/>
    </row>
    <row r="100" spans="2:10" s="20" customFormat="1" ht="12.75" x14ac:dyDescent="0.25">
      <c r="B100" s="104"/>
      <c r="C100" s="106" t="s">
        <v>326</v>
      </c>
      <c r="D100" s="106" t="s">
        <v>327</v>
      </c>
      <c r="E100" s="106" t="s">
        <v>328</v>
      </c>
      <c r="F100" s="108" t="s">
        <v>329</v>
      </c>
      <c r="G100" s="106" t="s">
        <v>330</v>
      </c>
      <c r="H100" s="109"/>
      <c r="I100" s="23"/>
      <c r="J100" s="23"/>
    </row>
    <row r="101" spans="2:10" s="20" customFormat="1" ht="12.75" x14ac:dyDescent="0.25">
      <c r="B101" s="104" t="s">
        <v>27</v>
      </c>
      <c r="C101" s="107">
        <f>C90/$C$90*100</f>
        <v>100</v>
      </c>
      <c r="D101" s="107">
        <f t="shared" ref="D101:G101" si="13">D90/$C$90*100</f>
        <v>119.6774193548387</v>
      </c>
      <c r="E101" s="107">
        <f t="shared" si="13"/>
        <v>126.25806451612904</v>
      </c>
      <c r="F101" s="107">
        <f t="shared" si="13"/>
        <v>117.61290322580645</v>
      </c>
      <c r="G101" s="107">
        <f t="shared" si="13"/>
        <v>92.774193548387103</v>
      </c>
      <c r="H101" s="109"/>
      <c r="I101" s="23"/>
      <c r="J101" s="23"/>
    </row>
    <row r="102" spans="2:10" s="20" customFormat="1" ht="12.75" x14ac:dyDescent="0.25">
      <c r="B102" s="104" t="s">
        <v>28</v>
      </c>
      <c r="C102" s="107">
        <f>C91/$C$91*100</f>
        <v>100</v>
      </c>
      <c r="D102" s="107">
        <f t="shared" ref="D102:G102" si="14">D91/$C$91*100</f>
        <v>112.16942592990755</v>
      </c>
      <c r="E102" s="107">
        <f t="shared" si="14"/>
        <v>107.86927542463987</v>
      </c>
      <c r="F102" s="107">
        <f t="shared" si="14"/>
        <v>89.636637282304875</v>
      </c>
      <c r="G102" s="107">
        <f t="shared" si="14"/>
        <v>66.695334336701791</v>
      </c>
      <c r="H102" s="109"/>
      <c r="I102" s="23"/>
      <c r="J102" s="23"/>
    </row>
    <row r="103" spans="2:10" s="20" customFormat="1" ht="12.75" x14ac:dyDescent="0.25">
      <c r="B103" s="104"/>
      <c r="C103" s="104"/>
      <c r="D103" s="104"/>
      <c r="E103" s="104"/>
      <c r="F103" s="112"/>
      <c r="G103" s="104"/>
      <c r="H103" s="109"/>
      <c r="I103" s="23"/>
      <c r="J103" s="23"/>
    </row>
    <row r="104" spans="2:10" s="20" customFormat="1" ht="12.75" x14ac:dyDescent="0.25">
      <c r="B104" s="104" t="s">
        <v>29</v>
      </c>
      <c r="C104" s="107">
        <f>C92/$C$92*100</f>
        <v>100</v>
      </c>
      <c r="D104" s="107">
        <f t="shared" ref="D104:G104" si="15">D92/$C$92*100</f>
        <v>115.89858523602746</v>
      </c>
      <c r="E104" s="107">
        <f t="shared" si="15"/>
        <v>113.41924639305225</v>
      </c>
      <c r="F104" s="107">
        <f t="shared" si="15"/>
        <v>98.108978848578232</v>
      </c>
      <c r="G104" s="107">
        <f t="shared" si="15"/>
        <v>74.534248494186855</v>
      </c>
      <c r="H104" s="109"/>
      <c r="I104" s="23"/>
      <c r="J104" s="23"/>
    </row>
    <row r="105" spans="2:10" x14ac:dyDescent="0.25">
      <c r="B105" s="104" t="s">
        <v>30</v>
      </c>
      <c r="C105" s="107">
        <f>C93/$C$93*100</f>
        <v>100</v>
      </c>
      <c r="D105" s="107">
        <f t="shared" ref="D105:G105" si="16">D93/$C$93*100</f>
        <v>106.69934640522875</v>
      </c>
      <c r="E105" s="107">
        <f t="shared" si="16"/>
        <v>136.27450980392157</v>
      </c>
      <c r="F105" s="107">
        <f t="shared" si="16"/>
        <v>132.51633986928104</v>
      </c>
      <c r="G105" s="107">
        <f t="shared" si="16"/>
        <v>107.35294117647058</v>
      </c>
      <c r="H105" s="114"/>
    </row>
    <row r="106" spans="2:10" x14ac:dyDescent="0.25">
      <c r="B106" s="115"/>
      <c r="C106" s="115"/>
      <c r="D106" s="115"/>
      <c r="E106" s="115"/>
      <c r="F106" s="114"/>
      <c r="G106" s="115"/>
      <c r="H106" s="114"/>
    </row>
    <row r="107" spans="2:10" x14ac:dyDescent="0.25">
      <c r="B107" s="104" t="s">
        <v>31</v>
      </c>
      <c r="C107" s="107">
        <f>C94/$C$94*100</f>
        <v>100</v>
      </c>
      <c r="D107" s="107">
        <f t="shared" ref="D107:G107" si="17">D94/$C$94*100</f>
        <v>112.66790659227112</v>
      </c>
      <c r="E107" s="107">
        <f t="shared" si="17"/>
        <v>110.39470965075428</v>
      </c>
      <c r="F107" s="107">
        <f t="shared" si="17"/>
        <v>97.850795618929538</v>
      </c>
      <c r="G107" s="107">
        <f t="shared" si="17"/>
        <v>73.837569745815244</v>
      </c>
      <c r="H107" s="114"/>
    </row>
    <row r="108" spans="2:10" x14ac:dyDescent="0.25">
      <c r="B108" s="104" t="s">
        <v>32</v>
      </c>
      <c r="C108" s="107">
        <f>C95/$C$95*100</f>
        <v>100</v>
      </c>
      <c r="D108" s="107">
        <f t="shared" ref="D108:G108" si="18">D95/$C$95*100</f>
        <v>117.5147109726549</v>
      </c>
      <c r="E108" s="107">
        <f t="shared" si="18"/>
        <v>121.73762547594322</v>
      </c>
      <c r="F108" s="107">
        <f t="shared" si="18"/>
        <v>103.98061613014885</v>
      </c>
      <c r="G108" s="107">
        <f t="shared" si="18"/>
        <v>81.273797161647636</v>
      </c>
      <c r="H108" s="114"/>
    </row>
    <row r="109" spans="2:10" x14ac:dyDescent="0.25">
      <c r="B109" s="104" t="s">
        <v>33</v>
      </c>
      <c r="C109" s="107">
        <f>C96/$C$96*100</f>
        <v>100</v>
      </c>
      <c r="D109" s="107">
        <f t="shared" ref="D109:G109" si="19">D96/$C$96*100</f>
        <v>347.82608695652175</v>
      </c>
      <c r="E109" s="107">
        <f t="shared" si="19"/>
        <v>313.04347826086956</v>
      </c>
      <c r="F109" s="107">
        <f t="shared" si="19"/>
        <v>330.43478260869563</v>
      </c>
      <c r="G109" s="107">
        <f t="shared" si="19"/>
        <v>247.82608695652172</v>
      </c>
      <c r="H109" s="114"/>
    </row>
    <row r="110" spans="2:10" x14ac:dyDescent="0.25">
      <c r="B110" s="19"/>
      <c r="C110" s="24"/>
      <c r="D110" s="24"/>
      <c r="E110" s="24"/>
      <c r="G110" s="24"/>
    </row>
    <row r="111" spans="2:10" s="20" customFormat="1" ht="24.95" customHeight="1" x14ac:dyDescent="0.25">
      <c r="B111" s="74" t="s">
        <v>281</v>
      </c>
    </row>
    <row r="112" spans="2:10" s="20" customFormat="1" ht="25.5" x14ac:dyDescent="0.25">
      <c r="B112" s="78" t="s">
        <v>54</v>
      </c>
      <c r="C112" s="88" t="s">
        <v>326</v>
      </c>
      <c r="D112" s="88" t="s">
        <v>327</v>
      </c>
      <c r="E112" s="88" t="s">
        <v>328</v>
      </c>
      <c r="F112" s="88" t="s">
        <v>329</v>
      </c>
      <c r="G112" s="88" t="s">
        <v>330</v>
      </c>
      <c r="H112" s="80" t="s">
        <v>331</v>
      </c>
      <c r="I112" s="80" t="s">
        <v>332</v>
      </c>
      <c r="J112" s="89"/>
    </row>
    <row r="113" spans="2:10" s="20" customFormat="1" ht="12.75" x14ac:dyDescent="0.25">
      <c r="B113" s="20" t="s">
        <v>27</v>
      </c>
      <c r="C113" s="13">
        <f>'[1]2. Sesso, nazionalità, età'!C30</f>
        <v>362</v>
      </c>
      <c r="D113" s="13">
        <f>'[1]2. Sesso, nazionalità, età'!D30</f>
        <v>524</v>
      </c>
      <c r="E113" s="13">
        <f>'[1]2. Sesso, nazionalità, età'!E30</f>
        <v>620</v>
      </c>
      <c r="F113" s="13">
        <f>'[1]2. Sesso, nazionalità, età'!F30</f>
        <v>606</v>
      </c>
      <c r="G113" s="13">
        <f>'[1]2. Sesso, nazionalità, età'!G30</f>
        <v>429</v>
      </c>
      <c r="H113" s="86">
        <f t="shared" ref="H113:H120" si="20">G113-C113</f>
        <v>67</v>
      </c>
      <c r="I113" s="23">
        <f t="shared" ref="I113:I120" si="21">(G113-C113)/C113</f>
        <v>0.18508287292817679</v>
      </c>
    </row>
    <row r="114" spans="2:10" s="20" customFormat="1" ht="12.75" x14ac:dyDescent="0.25">
      <c r="B114" s="20" t="s">
        <v>28</v>
      </c>
      <c r="C114" s="13">
        <f>'[1]2. Sesso, nazionalità, età'!C31</f>
        <v>498</v>
      </c>
      <c r="D114" s="13">
        <f>'[1]2. Sesso, nazionalità, età'!D31</f>
        <v>677</v>
      </c>
      <c r="E114" s="13">
        <f>'[1]2. Sesso, nazionalità, età'!E31</f>
        <v>755</v>
      </c>
      <c r="F114" s="13">
        <f>'[1]2. Sesso, nazionalità, età'!F31</f>
        <v>600</v>
      </c>
      <c r="G114" s="13">
        <f>'[1]2. Sesso, nazionalità, età'!G31</f>
        <v>496</v>
      </c>
      <c r="H114" s="86">
        <f t="shared" si="20"/>
        <v>-2</v>
      </c>
      <c r="I114" s="23">
        <f t="shared" si="21"/>
        <v>-4.0160642570281121E-3</v>
      </c>
    </row>
    <row r="115" spans="2:10" s="20" customFormat="1" ht="12.75" x14ac:dyDescent="0.25">
      <c r="B115" s="20" t="s">
        <v>29</v>
      </c>
      <c r="C115" s="13">
        <f>'[1]2. Sesso, nazionalità, età'!C32</f>
        <v>802</v>
      </c>
      <c r="D115" s="13">
        <f>'[1]2. Sesso, nazionalità, età'!D32</f>
        <v>1132</v>
      </c>
      <c r="E115" s="13">
        <f>'[1]2. Sesso, nazionalità, età'!E32</f>
        <v>1282</v>
      </c>
      <c r="F115" s="13">
        <f>'[1]2. Sesso, nazionalità, età'!F32</f>
        <v>1137</v>
      </c>
      <c r="G115" s="13">
        <f>'[1]2. Sesso, nazionalità, età'!G32</f>
        <v>856</v>
      </c>
      <c r="H115" s="86">
        <f t="shared" si="20"/>
        <v>54</v>
      </c>
      <c r="I115" s="23">
        <f t="shared" si="21"/>
        <v>6.7331670822942641E-2</v>
      </c>
    </row>
    <row r="116" spans="2:10" s="20" customFormat="1" ht="12.75" x14ac:dyDescent="0.25">
      <c r="B116" s="20" t="s">
        <v>30</v>
      </c>
      <c r="C116" s="13">
        <f>'[1]2. Sesso, nazionalità, età'!C33</f>
        <v>58</v>
      </c>
      <c r="D116" s="13">
        <f>'[1]2. Sesso, nazionalità, età'!D33</f>
        <v>69</v>
      </c>
      <c r="E116" s="13">
        <f>'[1]2. Sesso, nazionalità, età'!E33</f>
        <v>93</v>
      </c>
      <c r="F116" s="13">
        <f>'[1]2. Sesso, nazionalità, età'!F33</f>
        <v>69</v>
      </c>
      <c r="G116" s="13">
        <f>'[1]2. Sesso, nazionalità, età'!G33</f>
        <v>69</v>
      </c>
      <c r="H116" s="86">
        <f t="shared" si="20"/>
        <v>11</v>
      </c>
      <c r="I116" s="23">
        <f t="shared" si="21"/>
        <v>0.18965517241379309</v>
      </c>
    </row>
    <row r="117" spans="2:10" s="20" customFormat="1" ht="12.75" x14ac:dyDescent="0.25">
      <c r="B117" s="20" t="s">
        <v>31</v>
      </c>
      <c r="C117" s="13">
        <f>'[1]2. Sesso, nazionalità, età'!C34</f>
        <v>533</v>
      </c>
      <c r="D117" s="13">
        <f>'[1]2. Sesso, nazionalità, età'!D34</f>
        <v>731</v>
      </c>
      <c r="E117" s="13">
        <f>'[1]2. Sesso, nazionalità, età'!E34</f>
        <v>766</v>
      </c>
      <c r="F117" s="13">
        <f>'[1]2. Sesso, nazionalità, età'!F34</f>
        <v>690</v>
      </c>
      <c r="G117" s="13">
        <f>'[1]2. Sesso, nazionalità, età'!G34</f>
        <v>541</v>
      </c>
      <c r="H117" s="86">
        <f t="shared" si="20"/>
        <v>8</v>
      </c>
      <c r="I117" s="23">
        <f t="shared" si="21"/>
        <v>1.50093808630394E-2</v>
      </c>
    </row>
    <row r="118" spans="2:10" s="20" customFormat="1" ht="12.75" x14ac:dyDescent="0.25">
      <c r="B118" s="20" t="s">
        <v>32</v>
      </c>
      <c r="C118" s="13">
        <f>'[1]2. Sesso, nazionalità, età'!C35</f>
        <v>321</v>
      </c>
      <c r="D118" s="13">
        <f>'[1]2. Sesso, nazionalità, età'!D35</f>
        <v>459</v>
      </c>
      <c r="E118" s="13">
        <f>'[1]2. Sesso, nazionalità, età'!E35</f>
        <v>600</v>
      </c>
      <c r="F118" s="13">
        <f>'[1]2. Sesso, nazionalità, età'!F35</f>
        <v>503</v>
      </c>
      <c r="G118" s="13">
        <f>'[1]2. Sesso, nazionalità, età'!G35</f>
        <v>369</v>
      </c>
      <c r="H118" s="86">
        <f t="shared" si="20"/>
        <v>48</v>
      </c>
      <c r="I118" s="23">
        <f t="shared" si="21"/>
        <v>0.14953271028037382</v>
      </c>
    </row>
    <row r="119" spans="2:10" s="20" customFormat="1" ht="12.75" x14ac:dyDescent="0.25">
      <c r="B119" s="20" t="s">
        <v>33</v>
      </c>
      <c r="C119" s="13">
        <f>'[1]2. Sesso, nazionalità, età'!C36</f>
        <v>6</v>
      </c>
      <c r="D119" s="13">
        <f>'[1]2. Sesso, nazionalità, età'!D36</f>
        <v>11</v>
      </c>
      <c r="E119" s="13">
        <f>'[1]2. Sesso, nazionalità, età'!E36</f>
        <v>9</v>
      </c>
      <c r="F119" s="13">
        <f>'[1]2. Sesso, nazionalità, età'!F36</f>
        <v>13</v>
      </c>
      <c r="G119" s="13">
        <f>'[1]2. Sesso, nazionalità, età'!G36</f>
        <v>15</v>
      </c>
      <c r="H119" s="86">
        <f t="shared" si="20"/>
        <v>9</v>
      </c>
      <c r="I119" s="23">
        <f t="shared" si="21"/>
        <v>1.5</v>
      </c>
    </row>
    <row r="120" spans="2:10" s="20" customFormat="1" ht="12.75" x14ac:dyDescent="0.25">
      <c r="B120" s="90" t="s">
        <v>71</v>
      </c>
      <c r="C120" s="16">
        <f>SUM(C113:C114)</f>
        <v>860</v>
      </c>
      <c r="D120" s="16">
        <f t="shared" ref="D120:G120" si="22">SUM(D113:D114)</f>
        <v>1201</v>
      </c>
      <c r="E120" s="16">
        <f t="shared" si="22"/>
        <v>1375</v>
      </c>
      <c r="F120" s="16">
        <f t="shared" si="22"/>
        <v>1206</v>
      </c>
      <c r="G120" s="16">
        <f t="shared" si="22"/>
        <v>925</v>
      </c>
      <c r="H120" s="34">
        <f t="shared" si="20"/>
        <v>65</v>
      </c>
      <c r="I120" s="91">
        <f t="shared" si="21"/>
        <v>7.5581395348837205E-2</v>
      </c>
    </row>
    <row r="121" spans="2:10" s="20" customFormat="1" ht="24.95" customHeight="1" x14ac:dyDescent="0.2">
      <c r="B121" s="83" t="s">
        <v>47</v>
      </c>
      <c r="C121" s="12"/>
      <c r="D121" s="12"/>
      <c r="E121" s="12"/>
      <c r="G121" s="12"/>
      <c r="H121" s="32"/>
      <c r="I121" s="92"/>
      <c r="J121" s="23"/>
    </row>
    <row r="122" spans="2:10" s="20" customFormat="1" ht="12.75" x14ac:dyDescent="0.25">
      <c r="B122" s="112"/>
      <c r="C122" s="111"/>
      <c r="D122" s="111"/>
      <c r="E122" s="111"/>
      <c r="F122" s="112"/>
      <c r="G122" s="111"/>
      <c r="H122" s="109"/>
      <c r="I122" s="23"/>
      <c r="J122" s="23"/>
    </row>
    <row r="123" spans="2:10" s="20" customFormat="1" ht="12.75" x14ac:dyDescent="0.25">
      <c r="B123" s="104"/>
      <c r="C123" s="106" t="s">
        <v>326</v>
      </c>
      <c r="D123" s="106" t="s">
        <v>327</v>
      </c>
      <c r="E123" s="106" t="s">
        <v>328</v>
      </c>
      <c r="F123" s="108" t="s">
        <v>329</v>
      </c>
      <c r="G123" s="106" t="s">
        <v>330</v>
      </c>
      <c r="H123" s="109"/>
      <c r="I123" s="23"/>
      <c r="J123" s="23"/>
    </row>
    <row r="124" spans="2:10" s="20" customFormat="1" ht="12.75" x14ac:dyDescent="0.25">
      <c r="B124" s="104" t="s">
        <v>27</v>
      </c>
      <c r="C124" s="107">
        <f>C113/$C$113*100</f>
        <v>100</v>
      </c>
      <c r="D124" s="107">
        <f t="shared" ref="D124:G124" si="23">D113/$C$113*100</f>
        <v>144.75138121546962</v>
      </c>
      <c r="E124" s="107">
        <f t="shared" si="23"/>
        <v>171.2707182320442</v>
      </c>
      <c r="F124" s="107">
        <f t="shared" si="23"/>
        <v>167.40331491712709</v>
      </c>
      <c r="G124" s="107">
        <f t="shared" si="23"/>
        <v>118.50828729281768</v>
      </c>
      <c r="H124" s="109"/>
      <c r="I124" s="23"/>
      <c r="J124" s="23"/>
    </row>
    <row r="125" spans="2:10" s="20" customFormat="1" ht="12.75" x14ac:dyDescent="0.25">
      <c r="B125" s="104" t="s">
        <v>28</v>
      </c>
      <c r="C125" s="107">
        <f>C114/$C$114*100</f>
        <v>100</v>
      </c>
      <c r="D125" s="107">
        <f t="shared" ref="D125:G125" si="24">D114/$C$114*100</f>
        <v>135.94377510040161</v>
      </c>
      <c r="E125" s="107">
        <f t="shared" si="24"/>
        <v>151.60642570281124</v>
      </c>
      <c r="F125" s="107">
        <f t="shared" si="24"/>
        <v>120.48192771084338</v>
      </c>
      <c r="G125" s="107">
        <f t="shared" si="24"/>
        <v>99.598393574297177</v>
      </c>
      <c r="H125" s="109"/>
      <c r="I125" s="23"/>
      <c r="J125" s="23"/>
    </row>
    <row r="126" spans="2:10" s="20" customFormat="1" ht="12.75" x14ac:dyDescent="0.25">
      <c r="B126" s="104"/>
      <c r="C126" s="104"/>
      <c r="D126" s="104"/>
      <c r="E126" s="104"/>
      <c r="F126" s="112"/>
      <c r="G126" s="104"/>
      <c r="H126" s="109"/>
      <c r="I126" s="23"/>
      <c r="J126" s="23"/>
    </row>
    <row r="127" spans="2:10" s="20" customFormat="1" ht="12.75" x14ac:dyDescent="0.25">
      <c r="B127" s="104" t="s">
        <v>29</v>
      </c>
      <c r="C127" s="107">
        <f>C115/$C$115*100</f>
        <v>100</v>
      </c>
      <c r="D127" s="107">
        <f t="shared" ref="D127:G127" si="25">D115/$C$115*100</f>
        <v>141.14713216957605</v>
      </c>
      <c r="E127" s="107">
        <f t="shared" si="25"/>
        <v>159.85037406483792</v>
      </c>
      <c r="F127" s="107">
        <f t="shared" si="25"/>
        <v>141.77057356608478</v>
      </c>
      <c r="G127" s="107">
        <f t="shared" si="25"/>
        <v>106.73316708229426</v>
      </c>
      <c r="H127" s="109"/>
      <c r="I127" s="23"/>
      <c r="J127" s="23"/>
    </row>
    <row r="128" spans="2:10" x14ac:dyDescent="0.25">
      <c r="B128" s="104" t="s">
        <v>30</v>
      </c>
      <c r="C128" s="107">
        <f>C116/$C$116*100</f>
        <v>100</v>
      </c>
      <c r="D128" s="107">
        <f t="shared" ref="D128:G128" si="26">D116/$C$116*100</f>
        <v>118.96551724137932</v>
      </c>
      <c r="E128" s="107">
        <f t="shared" si="26"/>
        <v>160.34482758620689</v>
      </c>
      <c r="F128" s="107">
        <f t="shared" si="26"/>
        <v>118.96551724137932</v>
      </c>
      <c r="G128" s="107">
        <f t="shared" si="26"/>
        <v>118.96551724137932</v>
      </c>
      <c r="H128" s="114"/>
    </row>
    <row r="129" spans="2:10" x14ac:dyDescent="0.25">
      <c r="B129" s="115"/>
      <c r="C129" s="115"/>
      <c r="D129" s="115"/>
      <c r="E129" s="115"/>
      <c r="F129" s="114"/>
      <c r="G129" s="115"/>
      <c r="H129" s="114"/>
    </row>
    <row r="130" spans="2:10" x14ac:dyDescent="0.25">
      <c r="B130" s="104" t="s">
        <v>31</v>
      </c>
      <c r="C130" s="107">
        <f>C117/$C$117*100</f>
        <v>100</v>
      </c>
      <c r="D130" s="107">
        <f t="shared" ref="D130:G130" si="27">D117/$C$117*100</f>
        <v>137.14821763602251</v>
      </c>
      <c r="E130" s="107">
        <f t="shared" si="27"/>
        <v>143.71482176360223</v>
      </c>
      <c r="F130" s="107">
        <f t="shared" si="27"/>
        <v>129.45590994371483</v>
      </c>
      <c r="G130" s="107">
        <f t="shared" si="27"/>
        <v>101.50093808630393</v>
      </c>
      <c r="H130" s="114"/>
    </row>
    <row r="131" spans="2:10" x14ac:dyDescent="0.25">
      <c r="B131" s="104" t="s">
        <v>32</v>
      </c>
      <c r="C131" s="107">
        <f>C118/$C$118*100</f>
        <v>100</v>
      </c>
      <c r="D131" s="107">
        <f t="shared" ref="D131:G131" si="28">D118/$C$118*100</f>
        <v>142.99065420560748</v>
      </c>
      <c r="E131" s="107">
        <f t="shared" si="28"/>
        <v>186.9158878504673</v>
      </c>
      <c r="F131" s="107">
        <f t="shared" si="28"/>
        <v>156.69781931464175</v>
      </c>
      <c r="G131" s="107">
        <f t="shared" si="28"/>
        <v>114.95327102803739</v>
      </c>
      <c r="H131" s="114"/>
    </row>
    <row r="132" spans="2:10" x14ac:dyDescent="0.25">
      <c r="B132" s="104" t="s">
        <v>33</v>
      </c>
      <c r="C132" s="107">
        <f>C119/$C$119*100</f>
        <v>100</v>
      </c>
      <c r="D132" s="107">
        <f t="shared" ref="D132:G132" si="29">D119/$C$119*100</f>
        <v>183.33333333333331</v>
      </c>
      <c r="E132" s="107">
        <f t="shared" si="29"/>
        <v>150</v>
      </c>
      <c r="F132" s="107">
        <f t="shared" si="29"/>
        <v>216.66666666666666</v>
      </c>
      <c r="G132" s="107">
        <f t="shared" si="29"/>
        <v>250</v>
      </c>
      <c r="H132" s="114"/>
    </row>
    <row r="133" spans="2:10" x14ac:dyDescent="0.25">
      <c r="B133" s="19"/>
      <c r="C133" s="24"/>
      <c r="D133" s="24"/>
      <c r="E133" s="24"/>
      <c r="G133" s="24"/>
    </row>
    <row r="134" spans="2:10" s="20" customFormat="1" ht="24.95" customHeight="1" x14ac:dyDescent="0.25">
      <c r="B134" s="74" t="s">
        <v>282</v>
      </c>
    </row>
    <row r="135" spans="2:10" s="20" customFormat="1" ht="25.5" x14ac:dyDescent="0.25">
      <c r="B135" s="78" t="s">
        <v>11</v>
      </c>
      <c r="C135" s="88" t="s">
        <v>326</v>
      </c>
      <c r="D135" s="88" t="s">
        <v>327</v>
      </c>
      <c r="E135" s="88" t="s">
        <v>328</v>
      </c>
      <c r="F135" s="88" t="s">
        <v>329</v>
      </c>
      <c r="G135" s="88" t="s">
        <v>330</v>
      </c>
      <c r="H135" s="80" t="s">
        <v>331</v>
      </c>
      <c r="I135" s="80" t="s">
        <v>332</v>
      </c>
      <c r="J135" s="89"/>
    </row>
    <row r="136" spans="2:10" s="20" customFormat="1" ht="12.75" x14ac:dyDescent="0.25">
      <c r="B136" s="20" t="s">
        <v>27</v>
      </c>
      <c r="C136" s="13">
        <f>'[1]2. Sesso, nazionalità, età'!C43</f>
        <v>1553</v>
      </c>
      <c r="D136" s="13">
        <f>'[1]2. Sesso, nazionalità, età'!D43</f>
        <v>1733</v>
      </c>
      <c r="E136" s="13">
        <f>'[1]2. Sesso, nazionalità, età'!E43</f>
        <v>1755</v>
      </c>
      <c r="F136" s="13">
        <f>'[1]2. Sesso, nazionalità, età'!F43</f>
        <v>1791</v>
      </c>
      <c r="G136" s="13">
        <f>'[1]2. Sesso, nazionalità, età'!G43</f>
        <v>1294</v>
      </c>
      <c r="H136" s="86">
        <f t="shared" ref="H136:H143" si="30">G136-C136</f>
        <v>-259</v>
      </c>
      <c r="I136" s="23">
        <f t="shared" ref="I136:I143" si="31">(G136-C136)/C136</f>
        <v>-0.16677398583386993</v>
      </c>
    </row>
    <row r="137" spans="2:10" s="20" customFormat="1" ht="12.75" x14ac:dyDescent="0.25">
      <c r="B137" s="20" t="s">
        <v>28</v>
      </c>
      <c r="C137" s="13">
        <f>'[1]2. Sesso, nazionalità, età'!C44</f>
        <v>2362</v>
      </c>
      <c r="D137" s="13">
        <f>'[1]2. Sesso, nazionalità, età'!D44</f>
        <v>2491</v>
      </c>
      <c r="E137" s="13">
        <f>'[1]2. Sesso, nazionalità, età'!E44</f>
        <v>2276</v>
      </c>
      <c r="F137" s="13">
        <f>'[1]2. Sesso, nazionalità, età'!F44</f>
        <v>2110</v>
      </c>
      <c r="G137" s="13">
        <f>'[1]2. Sesso, nazionalità, età'!G44</f>
        <v>1464</v>
      </c>
      <c r="H137" s="86">
        <f t="shared" si="30"/>
        <v>-898</v>
      </c>
      <c r="I137" s="23">
        <f t="shared" si="31"/>
        <v>-0.38018628281117695</v>
      </c>
    </row>
    <row r="138" spans="2:10" s="20" customFormat="1" ht="12.75" x14ac:dyDescent="0.25">
      <c r="B138" s="20" t="s">
        <v>29</v>
      </c>
      <c r="C138" s="13">
        <f>'[1]2. Sesso, nazionalità, età'!C45</f>
        <v>3560</v>
      </c>
      <c r="D138" s="13">
        <f>'[1]2. Sesso, nazionalità, età'!D45</f>
        <v>3859</v>
      </c>
      <c r="E138" s="13">
        <f>'[1]2. Sesso, nazionalità, età'!E45</f>
        <v>3565</v>
      </c>
      <c r="F138" s="13">
        <f>'[1]2. Sesso, nazionalità, età'!F45</f>
        <v>3370</v>
      </c>
      <c r="G138" s="13">
        <f>'[1]2. Sesso, nazionalità, età'!G45</f>
        <v>2390</v>
      </c>
      <c r="H138" s="86">
        <f t="shared" si="30"/>
        <v>-1170</v>
      </c>
      <c r="I138" s="23">
        <f t="shared" si="31"/>
        <v>-0.32865168539325845</v>
      </c>
    </row>
    <row r="139" spans="2:10" s="20" customFormat="1" ht="12.75" x14ac:dyDescent="0.25">
      <c r="B139" s="20" t="s">
        <v>30</v>
      </c>
      <c r="C139" s="13">
        <f>'[1]2. Sesso, nazionalità, età'!C46</f>
        <v>355</v>
      </c>
      <c r="D139" s="13">
        <f>'[1]2. Sesso, nazionalità, età'!D46</f>
        <v>365</v>
      </c>
      <c r="E139" s="13">
        <f>'[1]2. Sesso, nazionalità, età'!E46</f>
        <v>466</v>
      </c>
      <c r="F139" s="13">
        <f>'[1]2. Sesso, nazionalità, età'!F46</f>
        <v>531</v>
      </c>
      <c r="G139" s="13">
        <f>'[1]2. Sesso, nazionalità, età'!G46</f>
        <v>368</v>
      </c>
      <c r="H139" s="86">
        <f t="shared" si="30"/>
        <v>13</v>
      </c>
      <c r="I139" s="23">
        <f t="shared" si="31"/>
        <v>3.6619718309859155E-2</v>
      </c>
    </row>
    <row r="140" spans="2:10" s="20" customFormat="1" ht="12.75" x14ac:dyDescent="0.25">
      <c r="B140" s="20" t="s">
        <v>31</v>
      </c>
      <c r="C140" s="13">
        <f>'[1]2. Sesso, nazionalità, età'!C47</f>
        <v>2533</v>
      </c>
      <c r="D140" s="13">
        <f>'[1]2. Sesso, nazionalità, età'!D47</f>
        <v>2709</v>
      </c>
      <c r="E140" s="13">
        <f>'[1]2. Sesso, nazionalità, età'!E47</f>
        <v>2518</v>
      </c>
      <c r="F140" s="13">
        <f>'[1]2. Sesso, nazionalità, età'!F47</f>
        <v>2476</v>
      </c>
      <c r="G140" s="13">
        <f>'[1]2. Sesso, nazionalità, età'!G47</f>
        <v>1662</v>
      </c>
      <c r="H140" s="86">
        <f t="shared" si="30"/>
        <v>-871</v>
      </c>
      <c r="I140" s="23">
        <f t="shared" si="31"/>
        <v>-0.34386103434662457</v>
      </c>
    </row>
    <row r="141" spans="2:10" s="20" customFormat="1" ht="12.75" x14ac:dyDescent="0.25">
      <c r="B141" s="20" t="s">
        <v>32</v>
      </c>
      <c r="C141" s="13">
        <f>'[1]2. Sesso, nazionalità, età'!C48</f>
        <v>1374</v>
      </c>
      <c r="D141" s="13">
        <f>'[1]2. Sesso, nazionalità, età'!D48</f>
        <v>1477</v>
      </c>
      <c r="E141" s="13">
        <f>'[1]2. Sesso, nazionalità, età'!E48</f>
        <v>1476</v>
      </c>
      <c r="F141" s="13">
        <f>'[1]2. Sesso, nazionalità, età'!F48</f>
        <v>1382</v>
      </c>
      <c r="G141" s="13">
        <f>'[1]2. Sesso, nazionalità, età'!G48</f>
        <v>1075</v>
      </c>
      <c r="H141" s="86">
        <f t="shared" si="30"/>
        <v>-299</v>
      </c>
      <c r="I141" s="23">
        <f t="shared" si="31"/>
        <v>-0.21761280931586607</v>
      </c>
    </row>
    <row r="142" spans="2:10" s="20" customFormat="1" ht="12.75" x14ac:dyDescent="0.25">
      <c r="B142" s="20" t="s">
        <v>33</v>
      </c>
      <c r="C142" s="13">
        <f>'[1]2. Sesso, nazionalità, età'!C49</f>
        <v>8</v>
      </c>
      <c r="D142" s="13">
        <f>'[1]2. Sesso, nazionalità, età'!D49</f>
        <v>38</v>
      </c>
      <c r="E142" s="13">
        <f>'[1]2. Sesso, nazionalità, età'!E49</f>
        <v>37</v>
      </c>
      <c r="F142" s="13">
        <f>'[1]2. Sesso, nazionalità, età'!F49</f>
        <v>43</v>
      </c>
      <c r="G142" s="13">
        <f>'[1]2. Sesso, nazionalità, età'!G49</f>
        <v>21</v>
      </c>
      <c r="H142" s="86">
        <f t="shared" si="30"/>
        <v>13</v>
      </c>
      <c r="I142" s="23">
        <f t="shared" si="31"/>
        <v>1.625</v>
      </c>
    </row>
    <row r="143" spans="2:10" s="20" customFormat="1" ht="12.75" x14ac:dyDescent="0.25">
      <c r="B143" s="90" t="s">
        <v>71</v>
      </c>
      <c r="C143" s="16">
        <f>SUM(C136:C137)</f>
        <v>3915</v>
      </c>
      <c r="D143" s="16">
        <f t="shared" ref="D143:G143" si="32">SUM(D136:D137)</f>
        <v>4224</v>
      </c>
      <c r="E143" s="16">
        <f t="shared" si="32"/>
        <v>4031</v>
      </c>
      <c r="F143" s="16">
        <f t="shared" si="32"/>
        <v>3901</v>
      </c>
      <c r="G143" s="16">
        <f t="shared" si="32"/>
        <v>2758</v>
      </c>
      <c r="H143" s="34">
        <f t="shared" si="30"/>
        <v>-1157</v>
      </c>
      <c r="I143" s="91">
        <f t="shared" si="31"/>
        <v>-0.29553001277139207</v>
      </c>
    </row>
    <row r="144" spans="2:10" s="20" customFormat="1" ht="24.95" customHeight="1" x14ac:dyDescent="0.2">
      <c r="B144" s="83" t="s">
        <v>47</v>
      </c>
      <c r="C144" s="12"/>
      <c r="D144" s="12"/>
      <c r="E144" s="12"/>
      <c r="G144" s="12"/>
      <c r="H144" s="32"/>
      <c r="I144" s="92"/>
      <c r="J144" s="23"/>
    </row>
    <row r="145" spans="2:10" s="20" customFormat="1" ht="12.75" x14ac:dyDescent="0.25">
      <c r="C145" s="25"/>
      <c r="D145" s="25"/>
      <c r="E145" s="25"/>
      <c r="G145" s="25"/>
      <c r="H145" s="86"/>
      <c r="I145" s="23"/>
      <c r="J145" s="23"/>
    </row>
    <row r="146" spans="2:10" s="20" customFormat="1" ht="12.75" x14ac:dyDescent="0.25">
      <c r="B146" s="104"/>
      <c r="C146" s="106" t="s">
        <v>326</v>
      </c>
      <c r="D146" s="106" t="s">
        <v>327</v>
      </c>
      <c r="E146" s="106" t="s">
        <v>328</v>
      </c>
      <c r="F146" s="108" t="s">
        <v>329</v>
      </c>
      <c r="G146" s="106" t="s">
        <v>330</v>
      </c>
      <c r="H146" s="109"/>
      <c r="I146" s="23"/>
      <c r="J146" s="23"/>
    </row>
    <row r="147" spans="2:10" s="20" customFormat="1" ht="12.75" x14ac:dyDescent="0.25">
      <c r="B147" s="104" t="s">
        <v>27</v>
      </c>
      <c r="C147" s="107">
        <f>C136/$C$136*100</f>
        <v>100</v>
      </c>
      <c r="D147" s="107">
        <f t="shared" ref="D147:G147" si="33">D136/$C$136*100</f>
        <v>111.59047005795234</v>
      </c>
      <c r="E147" s="107">
        <f t="shared" si="33"/>
        <v>113.00708306503542</v>
      </c>
      <c r="F147" s="107">
        <f t="shared" si="33"/>
        <v>115.32517707662589</v>
      </c>
      <c r="G147" s="107">
        <f t="shared" si="33"/>
        <v>83.322601416613011</v>
      </c>
      <c r="H147" s="109"/>
      <c r="I147" s="23"/>
      <c r="J147" s="23"/>
    </row>
    <row r="148" spans="2:10" s="20" customFormat="1" ht="12.75" x14ac:dyDescent="0.25">
      <c r="B148" s="104" t="s">
        <v>28</v>
      </c>
      <c r="C148" s="107">
        <f>C137/$C$137*100</f>
        <v>100</v>
      </c>
      <c r="D148" s="107">
        <f t="shared" ref="D148:G148" si="34">D137/$C$137*100</f>
        <v>105.46147332768841</v>
      </c>
      <c r="E148" s="107">
        <f t="shared" si="34"/>
        <v>96.35901778154107</v>
      </c>
      <c r="F148" s="107">
        <f t="shared" si="34"/>
        <v>89.331075359864514</v>
      </c>
      <c r="G148" s="107">
        <f t="shared" si="34"/>
        <v>61.981371718882308</v>
      </c>
      <c r="H148" s="109"/>
      <c r="I148" s="23"/>
      <c r="J148" s="23"/>
    </row>
    <row r="149" spans="2:10" s="20" customFormat="1" ht="12.75" x14ac:dyDescent="0.25">
      <c r="B149" s="104"/>
      <c r="C149" s="104"/>
      <c r="D149" s="104"/>
      <c r="E149" s="104"/>
      <c r="F149" s="112"/>
      <c r="G149" s="104"/>
      <c r="H149" s="109"/>
      <c r="I149" s="23"/>
      <c r="J149" s="23"/>
    </row>
    <row r="150" spans="2:10" s="20" customFormat="1" ht="12.75" x14ac:dyDescent="0.25">
      <c r="B150" s="104" t="s">
        <v>29</v>
      </c>
      <c r="C150" s="107">
        <f>C138/$C$138*100</f>
        <v>100</v>
      </c>
      <c r="D150" s="107">
        <f t="shared" ref="D150:G150" si="35">D138/$C$138*100</f>
        <v>108.39887640449439</v>
      </c>
      <c r="E150" s="107">
        <f t="shared" si="35"/>
        <v>100.14044943820224</v>
      </c>
      <c r="F150" s="107">
        <f t="shared" si="35"/>
        <v>94.662921348314612</v>
      </c>
      <c r="G150" s="107">
        <f t="shared" si="35"/>
        <v>67.134831460674164</v>
      </c>
      <c r="H150" s="109"/>
      <c r="I150" s="23"/>
      <c r="J150" s="23"/>
    </row>
    <row r="151" spans="2:10" x14ac:dyDescent="0.25">
      <c r="B151" s="104" t="s">
        <v>30</v>
      </c>
      <c r="C151" s="107">
        <f>C139/$C$139*100</f>
        <v>100</v>
      </c>
      <c r="D151" s="107">
        <f t="shared" ref="D151:G151" si="36">D139/$C$139*100</f>
        <v>102.8169014084507</v>
      </c>
      <c r="E151" s="107">
        <f t="shared" si="36"/>
        <v>131.26760563380282</v>
      </c>
      <c r="F151" s="107">
        <f t="shared" si="36"/>
        <v>149.57746478873239</v>
      </c>
      <c r="G151" s="107">
        <f t="shared" si="36"/>
        <v>103.66197183098591</v>
      </c>
      <c r="H151" s="114"/>
    </row>
    <row r="152" spans="2:10" x14ac:dyDescent="0.25">
      <c r="B152" s="115"/>
      <c r="C152" s="115"/>
      <c r="D152" s="115"/>
      <c r="E152" s="115"/>
      <c r="F152" s="114"/>
      <c r="G152" s="115"/>
      <c r="H152" s="114"/>
    </row>
    <row r="153" spans="2:10" x14ac:dyDescent="0.25">
      <c r="B153" s="104" t="s">
        <v>31</v>
      </c>
      <c r="C153" s="107">
        <f>C140/$C$140*100</f>
        <v>100</v>
      </c>
      <c r="D153" s="107">
        <f t="shared" ref="D153:G153" si="37">D140/$C$140*100</f>
        <v>106.94828266877221</v>
      </c>
      <c r="E153" s="107">
        <f t="shared" si="37"/>
        <v>99.407816818002374</v>
      </c>
      <c r="F153" s="107">
        <f t="shared" si="37"/>
        <v>97.749703908409003</v>
      </c>
      <c r="G153" s="107">
        <f t="shared" si="37"/>
        <v>65.613896565337555</v>
      </c>
      <c r="H153" s="114"/>
    </row>
    <row r="154" spans="2:10" x14ac:dyDescent="0.25">
      <c r="B154" s="104" t="s">
        <v>32</v>
      </c>
      <c r="C154" s="107">
        <f>C141/$C$141*100</f>
        <v>100</v>
      </c>
      <c r="D154" s="107">
        <f t="shared" ref="D154:G154" si="38">D141/$C$141*100</f>
        <v>107.49636098981077</v>
      </c>
      <c r="E154" s="107">
        <f t="shared" si="38"/>
        <v>107.42358078602621</v>
      </c>
      <c r="F154" s="107">
        <f t="shared" si="38"/>
        <v>100.58224163027656</v>
      </c>
      <c r="G154" s="107">
        <f t="shared" si="38"/>
        <v>78.238719068413388</v>
      </c>
      <c r="H154" s="114"/>
    </row>
    <row r="155" spans="2:10" x14ac:dyDescent="0.25">
      <c r="B155" s="104" t="s">
        <v>33</v>
      </c>
      <c r="C155" s="107">
        <f>C142/$C$142*100</f>
        <v>100</v>
      </c>
      <c r="D155" s="107">
        <f t="shared" ref="D155:G155" si="39">D142/$C$142*100</f>
        <v>475</v>
      </c>
      <c r="E155" s="107">
        <f t="shared" si="39"/>
        <v>462.5</v>
      </c>
      <c r="F155" s="107">
        <f t="shared" si="39"/>
        <v>537.5</v>
      </c>
      <c r="G155" s="107">
        <f t="shared" si="39"/>
        <v>262.5</v>
      </c>
      <c r="H155" s="114"/>
    </row>
    <row r="157" spans="2:10" s="20" customFormat="1" ht="24.95" customHeight="1" x14ac:dyDescent="0.25">
      <c r="B157" s="74" t="s">
        <v>283</v>
      </c>
    </row>
    <row r="158" spans="2:10" s="20" customFormat="1" ht="25.5" x14ac:dyDescent="0.25">
      <c r="B158" s="78" t="s">
        <v>12</v>
      </c>
      <c r="C158" s="88" t="s">
        <v>326</v>
      </c>
      <c r="D158" s="88" t="s">
        <v>327</v>
      </c>
      <c r="E158" s="88" t="s">
        <v>328</v>
      </c>
      <c r="F158" s="88" t="s">
        <v>329</v>
      </c>
      <c r="G158" s="88" t="s">
        <v>330</v>
      </c>
      <c r="H158" s="80" t="s">
        <v>331</v>
      </c>
      <c r="I158" s="80" t="s">
        <v>332</v>
      </c>
      <c r="J158" s="89"/>
    </row>
    <row r="159" spans="2:10" s="20" customFormat="1" ht="12.75" x14ac:dyDescent="0.25">
      <c r="B159" s="20" t="s">
        <v>27</v>
      </c>
      <c r="C159" s="13">
        <f>'[1]2. Sesso, nazionalità, età'!C56</f>
        <v>479</v>
      </c>
      <c r="D159" s="13">
        <f>'[1]2. Sesso, nazionalità, età'!D56</f>
        <v>606</v>
      </c>
      <c r="E159" s="13">
        <f>'[1]2. Sesso, nazionalità, età'!E56</f>
        <v>645</v>
      </c>
      <c r="F159" s="13">
        <f>'[1]2. Sesso, nazionalità, età'!F56</f>
        <v>578</v>
      </c>
      <c r="G159" s="13">
        <f>'[1]2. Sesso, nazionalità, età'!G56</f>
        <v>454</v>
      </c>
      <c r="H159" s="86">
        <f t="shared" ref="H159:H166" si="40">G159-C159</f>
        <v>-25</v>
      </c>
      <c r="I159" s="23">
        <f t="shared" ref="I159:I166" si="41">(G159-C159)/C159</f>
        <v>-5.2192066805845511E-2</v>
      </c>
    </row>
    <row r="160" spans="2:10" s="20" customFormat="1" ht="12.75" x14ac:dyDescent="0.25">
      <c r="B160" s="20" t="s">
        <v>28</v>
      </c>
      <c r="C160" s="13">
        <f>'[1]2. Sesso, nazionalità, età'!C57</f>
        <v>769</v>
      </c>
      <c r="D160" s="13">
        <f>'[1]2. Sesso, nazionalità, età'!D57</f>
        <v>938</v>
      </c>
      <c r="E160" s="13">
        <f>'[1]2. Sesso, nazionalità, età'!E57</f>
        <v>970</v>
      </c>
      <c r="F160" s="13">
        <f>'[1]2. Sesso, nazionalità, età'!F57</f>
        <v>751</v>
      </c>
      <c r="G160" s="13">
        <f>'[1]2. Sesso, nazionalità, età'!G57</f>
        <v>594</v>
      </c>
      <c r="H160" s="86">
        <f t="shared" si="40"/>
        <v>-175</v>
      </c>
      <c r="I160" s="23">
        <f t="shared" si="41"/>
        <v>-0.22756827048114434</v>
      </c>
    </row>
    <row r="161" spans="2:10" s="20" customFormat="1" ht="12.75" x14ac:dyDescent="0.25">
      <c r="B161" s="20" t="s">
        <v>29</v>
      </c>
      <c r="C161" s="13">
        <f>'[1]2. Sesso, nazionalità, età'!C58</f>
        <v>1157</v>
      </c>
      <c r="D161" s="13">
        <f>'[1]2. Sesso, nazionalità, età'!D58</f>
        <v>1445</v>
      </c>
      <c r="E161" s="13">
        <f>'[1]2. Sesso, nazionalità, età'!E58</f>
        <v>1484</v>
      </c>
      <c r="F161" s="13">
        <f>'[1]2. Sesso, nazionalità, età'!F58</f>
        <v>1220</v>
      </c>
      <c r="G161" s="13">
        <f>'[1]2. Sesso, nazionalità, età'!G58</f>
        <v>954</v>
      </c>
      <c r="H161" s="86">
        <f t="shared" si="40"/>
        <v>-203</v>
      </c>
      <c r="I161" s="23">
        <f t="shared" si="41"/>
        <v>-0.17545375972342264</v>
      </c>
    </row>
    <row r="162" spans="2:10" s="20" customFormat="1" ht="12.75" x14ac:dyDescent="0.25">
      <c r="B162" s="20" t="s">
        <v>30</v>
      </c>
      <c r="C162" s="13">
        <f>'[1]2. Sesso, nazionalità, età'!C59</f>
        <v>91</v>
      </c>
      <c r="D162" s="13">
        <f>'[1]2. Sesso, nazionalità, età'!D59</f>
        <v>99</v>
      </c>
      <c r="E162" s="13">
        <f>'[1]2. Sesso, nazionalità, età'!E59</f>
        <v>131</v>
      </c>
      <c r="F162" s="13">
        <f>'[1]2. Sesso, nazionalità, età'!F59</f>
        <v>109</v>
      </c>
      <c r="G162" s="13">
        <f>'[1]2. Sesso, nazionalità, età'!G59</f>
        <v>94</v>
      </c>
      <c r="H162" s="86">
        <f t="shared" si="40"/>
        <v>3</v>
      </c>
      <c r="I162" s="23">
        <f t="shared" si="41"/>
        <v>3.2967032967032968E-2</v>
      </c>
    </row>
    <row r="163" spans="2:10" s="20" customFormat="1" ht="12.75" x14ac:dyDescent="0.25">
      <c r="B163" s="20" t="s">
        <v>31</v>
      </c>
      <c r="C163" s="13">
        <f>'[1]2. Sesso, nazionalità, età'!C60</f>
        <v>704</v>
      </c>
      <c r="D163" s="13">
        <f>'[1]2. Sesso, nazionalità, età'!D60</f>
        <v>892</v>
      </c>
      <c r="E163" s="13">
        <f>'[1]2. Sesso, nazionalità, età'!E60</f>
        <v>920</v>
      </c>
      <c r="F163" s="13">
        <f>'[1]2. Sesso, nazionalità, età'!F60</f>
        <v>731</v>
      </c>
      <c r="G163" s="13">
        <f>'[1]2. Sesso, nazionalità, età'!G60</f>
        <v>594</v>
      </c>
      <c r="H163" s="86">
        <f t="shared" si="40"/>
        <v>-110</v>
      </c>
      <c r="I163" s="23">
        <f t="shared" si="41"/>
        <v>-0.15625</v>
      </c>
    </row>
    <row r="164" spans="2:10" s="20" customFormat="1" ht="12.75" x14ac:dyDescent="0.25">
      <c r="B164" s="20" t="s">
        <v>32</v>
      </c>
      <c r="C164" s="13">
        <f>'[1]2. Sesso, nazionalità, età'!C61</f>
        <v>539</v>
      </c>
      <c r="D164" s="13">
        <f>'[1]2. Sesso, nazionalità, età'!D61</f>
        <v>633</v>
      </c>
      <c r="E164" s="13">
        <f>'[1]2. Sesso, nazionalità, età'!E61</f>
        <v>684</v>
      </c>
      <c r="F164" s="13">
        <f>'[1]2. Sesso, nazionalità, età'!F61</f>
        <v>587</v>
      </c>
      <c r="G164" s="13">
        <f>'[1]2. Sesso, nazionalità, età'!G61</f>
        <v>443</v>
      </c>
      <c r="H164" s="86">
        <f t="shared" si="40"/>
        <v>-96</v>
      </c>
      <c r="I164" s="23">
        <f t="shared" si="41"/>
        <v>-0.17810760667903525</v>
      </c>
    </row>
    <row r="165" spans="2:10" s="20" customFormat="1" ht="12.75" x14ac:dyDescent="0.25">
      <c r="B165" s="20" t="s">
        <v>33</v>
      </c>
      <c r="C165" s="13">
        <f>'[1]2. Sesso, nazionalità, età'!C62</f>
        <v>5</v>
      </c>
      <c r="D165" s="13">
        <f>'[1]2. Sesso, nazionalità, età'!D62</f>
        <v>19</v>
      </c>
      <c r="E165" s="13">
        <f>'[1]2. Sesso, nazionalità, età'!E62</f>
        <v>11</v>
      </c>
      <c r="F165" s="13">
        <f>'[1]2. Sesso, nazionalità, età'!F62</f>
        <v>11</v>
      </c>
      <c r="G165" s="13">
        <f>'[1]2. Sesso, nazionalità, età'!G62</f>
        <v>11</v>
      </c>
      <c r="H165" s="86">
        <f t="shared" si="40"/>
        <v>6</v>
      </c>
      <c r="I165" s="23">
        <f t="shared" si="41"/>
        <v>1.2</v>
      </c>
    </row>
    <row r="166" spans="2:10" s="20" customFormat="1" ht="12.75" x14ac:dyDescent="0.25">
      <c r="B166" s="90" t="s">
        <v>71</v>
      </c>
      <c r="C166" s="16">
        <f>SUM(C159:C160)</f>
        <v>1248</v>
      </c>
      <c r="D166" s="16">
        <f t="shared" ref="D166:G166" si="42">SUM(D159:D160)</f>
        <v>1544</v>
      </c>
      <c r="E166" s="16">
        <f t="shared" si="42"/>
        <v>1615</v>
      </c>
      <c r="F166" s="16">
        <f t="shared" si="42"/>
        <v>1329</v>
      </c>
      <c r="G166" s="16">
        <f t="shared" si="42"/>
        <v>1048</v>
      </c>
      <c r="H166" s="34">
        <f t="shared" si="40"/>
        <v>-200</v>
      </c>
      <c r="I166" s="91">
        <f t="shared" si="41"/>
        <v>-0.16025641025641027</v>
      </c>
    </row>
    <row r="167" spans="2:10" s="20" customFormat="1" ht="24.95" customHeight="1" x14ac:dyDescent="0.2">
      <c r="B167" s="83" t="s">
        <v>47</v>
      </c>
      <c r="C167" s="12"/>
      <c r="D167" s="12"/>
      <c r="E167" s="12"/>
      <c r="G167" s="12"/>
      <c r="H167" s="32"/>
      <c r="I167" s="92"/>
      <c r="J167" s="23"/>
    </row>
    <row r="168" spans="2:10" s="20" customFormat="1" ht="12.75" x14ac:dyDescent="0.25">
      <c r="C168" s="25"/>
      <c r="D168" s="25"/>
      <c r="E168" s="25"/>
      <c r="G168" s="25"/>
      <c r="H168" s="86"/>
      <c r="I168" s="23"/>
      <c r="J168" s="23"/>
    </row>
    <row r="169" spans="2:10" s="20" customFormat="1" ht="12.75" x14ac:dyDescent="0.25">
      <c r="B169" s="104"/>
      <c r="C169" s="106" t="s">
        <v>326</v>
      </c>
      <c r="D169" s="106" t="s">
        <v>327</v>
      </c>
      <c r="E169" s="106" t="s">
        <v>328</v>
      </c>
      <c r="F169" s="108" t="s">
        <v>329</v>
      </c>
      <c r="G169" s="106" t="s">
        <v>330</v>
      </c>
      <c r="H169" s="109"/>
      <c r="I169" s="23"/>
      <c r="J169" s="23"/>
    </row>
    <row r="170" spans="2:10" s="20" customFormat="1" ht="12.75" x14ac:dyDescent="0.25">
      <c r="B170" s="104" t="s">
        <v>27</v>
      </c>
      <c r="C170" s="107">
        <f>C159/$C$159*100</f>
        <v>100</v>
      </c>
      <c r="D170" s="107">
        <f t="shared" ref="D170:G170" si="43">D159/$C$159*100</f>
        <v>126.51356993736952</v>
      </c>
      <c r="E170" s="107">
        <f t="shared" si="43"/>
        <v>134.65553235908141</v>
      </c>
      <c r="F170" s="107">
        <f t="shared" si="43"/>
        <v>120.66805845511482</v>
      </c>
      <c r="G170" s="107">
        <f t="shared" si="43"/>
        <v>94.780793319415451</v>
      </c>
      <c r="H170" s="109"/>
      <c r="I170" s="23"/>
      <c r="J170" s="23"/>
    </row>
    <row r="171" spans="2:10" s="20" customFormat="1" ht="12.75" x14ac:dyDescent="0.25">
      <c r="B171" s="104" t="s">
        <v>28</v>
      </c>
      <c r="C171" s="107">
        <f>C160/$C$160*100</f>
        <v>100</v>
      </c>
      <c r="D171" s="107">
        <f t="shared" ref="D171:G171" si="44">D160/$C$160*100</f>
        <v>121.97659297789336</v>
      </c>
      <c r="E171" s="107">
        <f t="shared" si="44"/>
        <v>126.13784135240572</v>
      </c>
      <c r="F171" s="107">
        <f t="shared" si="44"/>
        <v>97.65929778933679</v>
      </c>
      <c r="G171" s="107">
        <f t="shared" si="44"/>
        <v>77.243172951885569</v>
      </c>
      <c r="H171" s="109"/>
      <c r="I171" s="23"/>
      <c r="J171" s="23"/>
    </row>
    <row r="172" spans="2:10" s="20" customFormat="1" ht="12.75" x14ac:dyDescent="0.25">
      <c r="B172" s="104"/>
      <c r="C172" s="104"/>
      <c r="D172" s="104"/>
      <c r="E172" s="104"/>
      <c r="F172" s="112"/>
      <c r="G172" s="104"/>
      <c r="H172" s="109"/>
      <c r="I172" s="23"/>
      <c r="J172" s="23"/>
    </row>
    <row r="173" spans="2:10" s="20" customFormat="1" ht="12.75" x14ac:dyDescent="0.25">
      <c r="B173" s="104" t="s">
        <v>29</v>
      </c>
      <c r="C173" s="107">
        <f>C161/$C$161*100</f>
        <v>100</v>
      </c>
      <c r="D173" s="107">
        <f t="shared" ref="D173:G173" si="45">D161/$C$161*100</f>
        <v>124.89196197061365</v>
      </c>
      <c r="E173" s="107">
        <f t="shared" si="45"/>
        <v>128.2627484874676</v>
      </c>
      <c r="F173" s="107">
        <f t="shared" si="45"/>
        <v>105.44511668107172</v>
      </c>
      <c r="G173" s="107">
        <f t="shared" si="45"/>
        <v>82.454624027657729</v>
      </c>
      <c r="H173" s="109"/>
      <c r="I173" s="23"/>
      <c r="J173" s="23"/>
    </row>
    <row r="174" spans="2:10" x14ac:dyDescent="0.25">
      <c r="B174" s="104" t="s">
        <v>30</v>
      </c>
      <c r="C174" s="107">
        <f>C162/$C$162*100</f>
        <v>100</v>
      </c>
      <c r="D174" s="107">
        <f t="shared" ref="D174:G174" si="46">D162/$C$162*100</f>
        <v>108.79120879120879</v>
      </c>
      <c r="E174" s="107">
        <f t="shared" si="46"/>
        <v>143.95604395604394</v>
      </c>
      <c r="F174" s="107">
        <f t="shared" si="46"/>
        <v>119.78021978021978</v>
      </c>
      <c r="G174" s="107">
        <f t="shared" si="46"/>
        <v>103.29670329670331</v>
      </c>
      <c r="H174" s="114"/>
    </row>
    <row r="175" spans="2:10" x14ac:dyDescent="0.25">
      <c r="B175" s="115"/>
      <c r="C175" s="115"/>
      <c r="D175" s="115"/>
      <c r="E175" s="115"/>
      <c r="F175" s="114"/>
      <c r="G175" s="115"/>
      <c r="H175" s="114"/>
    </row>
    <row r="176" spans="2:10" x14ac:dyDescent="0.25">
      <c r="B176" s="104" t="s">
        <v>31</v>
      </c>
      <c r="C176" s="107">
        <f>C163/$C$163*100</f>
        <v>100</v>
      </c>
      <c r="D176" s="107">
        <f t="shared" ref="D176:G176" si="47">D163/$C$163*100</f>
        <v>126.70454545454545</v>
      </c>
      <c r="E176" s="107">
        <f t="shared" si="47"/>
        <v>130.68181818181819</v>
      </c>
      <c r="F176" s="107">
        <f t="shared" si="47"/>
        <v>103.83522727272727</v>
      </c>
      <c r="G176" s="107">
        <f t="shared" si="47"/>
        <v>84.375</v>
      </c>
      <c r="H176" s="114"/>
    </row>
    <row r="177" spans="2:10" x14ac:dyDescent="0.25">
      <c r="B177" s="104" t="s">
        <v>32</v>
      </c>
      <c r="C177" s="107">
        <f>C164/$C$164*100</f>
        <v>100</v>
      </c>
      <c r="D177" s="107">
        <f t="shared" ref="D177:G177" si="48">D164/$C$164*100</f>
        <v>117.43970315398886</v>
      </c>
      <c r="E177" s="107">
        <f t="shared" si="48"/>
        <v>126.9016697588126</v>
      </c>
      <c r="F177" s="107">
        <f t="shared" si="48"/>
        <v>108.90538033395177</v>
      </c>
      <c r="G177" s="107">
        <f t="shared" si="48"/>
        <v>82.189239332096477</v>
      </c>
      <c r="H177" s="114"/>
    </row>
    <row r="178" spans="2:10" x14ac:dyDescent="0.25">
      <c r="B178" s="104" t="s">
        <v>33</v>
      </c>
      <c r="C178" s="107">
        <f>C165/$C$165*100</f>
        <v>100</v>
      </c>
      <c r="D178" s="107">
        <f t="shared" ref="D178:G178" si="49">D165/$C$165*100</f>
        <v>380</v>
      </c>
      <c r="E178" s="107">
        <f t="shared" si="49"/>
        <v>220.00000000000003</v>
      </c>
      <c r="F178" s="107">
        <f t="shared" si="49"/>
        <v>220.00000000000003</v>
      </c>
      <c r="G178" s="107">
        <f t="shared" si="49"/>
        <v>220.00000000000003</v>
      </c>
      <c r="H178" s="114"/>
    </row>
    <row r="180" spans="2:10" s="20" customFormat="1" ht="24.95" customHeight="1" x14ac:dyDescent="0.25">
      <c r="B180" s="74" t="s">
        <v>284</v>
      </c>
    </row>
    <row r="181" spans="2:10" s="20" customFormat="1" ht="25.5" x14ac:dyDescent="0.25">
      <c r="B181" s="78" t="s">
        <v>13</v>
      </c>
      <c r="C181" s="88" t="s">
        <v>326</v>
      </c>
      <c r="D181" s="88" t="s">
        <v>327</v>
      </c>
      <c r="E181" s="88" t="s">
        <v>328</v>
      </c>
      <c r="F181" s="88" t="s">
        <v>329</v>
      </c>
      <c r="G181" s="88" t="s">
        <v>330</v>
      </c>
      <c r="H181" s="80" t="s">
        <v>331</v>
      </c>
      <c r="I181" s="80" t="s">
        <v>332</v>
      </c>
      <c r="J181" s="89"/>
    </row>
    <row r="182" spans="2:10" s="20" customFormat="1" ht="12.75" x14ac:dyDescent="0.25">
      <c r="B182" s="20" t="s">
        <v>27</v>
      </c>
      <c r="C182" s="13">
        <f>'[1]2. Sesso, nazionalità, età'!C69</f>
        <v>706</v>
      </c>
      <c r="D182" s="13">
        <f>'[1]2. Sesso, nazionalità, età'!D69</f>
        <v>847</v>
      </c>
      <c r="E182" s="13">
        <f>'[1]2. Sesso, nazionalità, età'!E69</f>
        <v>894</v>
      </c>
      <c r="F182" s="13">
        <f>'[1]2. Sesso, nazionalità, età'!F69</f>
        <v>671</v>
      </c>
      <c r="G182" s="13">
        <f>'[1]2. Sesso, nazionalità, età'!G69</f>
        <v>699</v>
      </c>
      <c r="H182" s="86">
        <f t="shared" ref="H182:H189" si="50">G182-C182</f>
        <v>-7</v>
      </c>
      <c r="I182" s="23">
        <f t="shared" ref="I182:I189" si="51">(G182-C182)/C182</f>
        <v>-9.9150141643059488E-3</v>
      </c>
    </row>
    <row r="183" spans="2:10" s="20" customFormat="1" ht="12.75" x14ac:dyDescent="0.25">
      <c r="B183" s="20" t="s">
        <v>28</v>
      </c>
      <c r="C183" s="13">
        <f>'[1]2. Sesso, nazionalità, età'!C70</f>
        <v>1022</v>
      </c>
      <c r="D183" s="13">
        <f>'[1]2. Sesso, nazionalità, età'!D70</f>
        <v>1111</v>
      </c>
      <c r="E183" s="13">
        <f>'[1]2. Sesso, nazionalità, età'!E70</f>
        <v>1016</v>
      </c>
      <c r="F183" s="13">
        <f>'[1]2. Sesso, nazionalità, età'!F70</f>
        <v>708</v>
      </c>
      <c r="G183" s="13">
        <f>'[1]2. Sesso, nazionalità, età'!G70</f>
        <v>548</v>
      </c>
      <c r="H183" s="86">
        <f t="shared" si="50"/>
        <v>-474</v>
      </c>
      <c r="I183" s="23">
        <f t="shared" si="51"/>
        <v>-0.46379647749510761</v>
      </c>
    </row>
    <row r="184" spans="2:10" s="20" customFormat="1" ht="12.75" x14ac:dyDescent="0.25">
      <c r="B184" s="20" t="s">
        <v>29</v>
      </c>
      <c r="C184" s="13">
        <f>'[1]2. Sesso, nazionalità, età'!C71</f>
        <v>1620</v>
      </c>
      <c r="D184" s="13">
        <f>'[1]2. Sesso, nazionalità, età'!D71</f>
        <v>1838</v>
      </c>
      <c r="E184" s="13">
        <f>'[1]2. Sesso, nazionalità, età'!E71</f>
        <v>1766</v>
      </c>
      <c r="F184" s="13">
        <f>'[1]2. Sesso, nazionalità, età'!F71</f>
        <v>1277</v>
      </c>
      <c r="G184" s="13">
        <f>'[1]2. Sesso, nazionalità, età'!G71</f>
        <v>1121</v>
      </c>
      <c r="H184" s="86">
        <f t="shared" si="50"/>
        <v>-499</v>
      </c>
      <c r="I184" s="23">
        <f t="shared" si="51"/>
        <v>-0.30802469135802468</v>
      </c>
    </row>
    <row r="185" spans="2:10" s="20" customFormat="1" ht="12.75" x14ac:dyDescent="0.25">
      <c r="B185" s="20" t="s">
        <v>30</v>
      </c>
      <c r="C185" s="13">
        <f>'[1]2. Sesso, nazionalità, età'!C72</f>
        <v>108</v>
      </c>
      <c r="D185" s="13">
        <f>'[1]2. Sesso, nazionalità, età'!D72</f>
        <v>120</v>
      </c>
      <c r="E185" s="13">
        <f>'[1]2. Sesso, nazionalità, età'!E72</f>
        <v>144</v>
      </c>
      <c r="F185" s="13">
        <f>'[1]2. Sesso, nazionalità, età'!F72</f>
        <v>102</v>
      </c>
      <c r="G185" s="13">
        <f>'[1]2. Sesso, nazionalità, età'!G72</f>
        <v>126</v>
      </c>
      <c r="H185" s="86">
        <f t="shared" si="50"/>
        <v>18</v>
      </c>
      <c r="I185" s="23">
        <f t="shared" si="51"/>
        <v>0.16666666666666666</v>
      </c>
    </row>
    <row r="186" spans="2:10" s="20" customFormat="1" ht="12.75" x14ac:dyDescent="0.25">
      <c r="B186" s="20" t="s">
        <v>31</v>
      </c>
      <c r="C186" s="13">
        <f>'[1]2. Sesso, nazionalità, età'!C73</f>
        <v>1069</v>
      </c>
      <c r="D186" s="13">
        <f>'[1]2. Sesso, nazionalità, età'!D73</f>
        <v>1120</v>
      </c>
      <c r="E186" s="13">
        <f>'[1]2. Sesso, nazionalità, età'!E73</f>
        <v>1138</v>
      </c>
      <c r="F186" s="13">
        <f>'[1]2. Sesso, nazionalità, età'!F73</f>
        <v>838</v>
      </c>
      <c r="G186" s="13">
        <f>'[1]2. Sesso, nazionalità, età'!G73</f>
        <v>776</v>
      </c>
      <c r="H186" s="86">
        <f t="shared" si="50"/>
        <v>-293</v>
      </c>
      <c r="I186" s="23">
        <f t="shared" si="51"/>
        <v>-0.27408793264733394</v>
      </c>
    </row>
    <row r="187" spans="2:10" s="20" customFormat="1" ht="12.75" x14ac:dyDescent="0.25">
      <c r="B187" s="20" t="s">
        <v>32</v>
      </c>
      <c r="C187" s="13">
        <f>'[1]2. Sesso, nazionalità, età'!C74</f>
        <v>655</v>
      </c>
      <c r="D187" s="13">
        <f>'[1]2. Sesso, nazionalità, età'!D74</f>
        <v>826</v>
      </c>
      <c r="E187" s="13">
        <f>'[1]2. Sesso, nazionalità, età'!E74</f>
        <v>757</v>
      </c>
      <c r="F187" s="13">
        <f>'[1]2. Sesso, nazionalità, età'!F74</f>
        <v>532</v>
      </c>
      <c r="G187" s="13">
        <f>'[1]2. Sesso, nazionalità, età'!G74</f>
        <v>461</v>
      </c>
      <c r="H187" s="86">
        <f t="shared" si="50"/>
        <v>-194</v>
      </c>
      <c r="I187" s="23">
        <f t="shared" si="51"/>
        <v>-0.29618320610687021</v>
      </c>
    </row>
    <row r="188" spans="2:10" s="20" customFormat="1" ht="12.75" x14ac:dyDescent="0.25">
      <c r="B188" s="20" t="s">
        <v>33</v>
      </c>
      <c r="C188" s="13">
        <f>'[1]2. Sesso, nazionalità, età'!C75</f>
        <v>4</v>
      </c>
      <c r="D188" s="13">
        <f>'[1]2. Sesso, nazionalità, età'!D75</f>
        <v>12</v>
      </c>
      <c r="E188" s="13">
        <f>'[1]2. Sesso, nazionalità, età'!E75</f>
        <v>15</v>
      </c>
      <c r="F188" s="13">
        <f>'[1]2. Sesso, nazionalità, età'!F75</f>
        <v>9</v>
      </c>
      <c r="G188" s="13">
        <f>'[1]2. Sesso, nazionalità, età'!G75</f>
        <v>10</v>
      </c>
      <c r="H188" s="86">
        <f t="shared" si="50"/>
        <v>6</v>
      </c>
      <c r="I188" s="23">
        <f t="shared" si="51"/>
        <v>1.5</v>
      </c>
    </row>
    <row r="189" spans="2:10" s="20" customFormat="1" ht="12.75" x14ac:dyDescent="0.25">
      <c r="B189" s="90" t="s">
        <v>71</v>
      </c>
      <c r="C189" s="16">
        <f>SUM(C182:C183)</f>
        <v>1728</v>
      </c>
      <c r="D189" s="16">
        <f t="shared" ref="D189:G189" si="52">SUM(D182:D183)</f>
        <v>1958</v>
      </c>
      <c r="E189" s="16">
        <f t="shared" si="52"/>
        <v>1910</v>
      </c>
      <c r="F189" s="16">
        <f t="shared" si="52"/>
        <v>1379</v>
      </c>
      <c r="G189" s="16">
        <f t="shared" si="52"/>
        <v>1247</v>
      </c>
      <c r="H189" s="34">
        <f t="shared" si="50"/>
        <v>-481</v>
      </c>
      <c r="I189" s="91">
        <f t="shared" si="51"/>
        <v>-0.27835648148148145</v>
      </c>
    </row>
    <row r="190" spans="2:10" s="20" customFormat="1" ht="24.95" customHeight="1" x14ac:dyDescent="0.2">
      <c r="B190" s="83" t="s">
        <v>47</v>
      </c>
      <c r="C190" s="12"/>
      <c r="D190" s="12"/>
      <c r="E190" s="12"/>
      <c r="G190" s="12"/>
      <c r="H190" s="32"/>
      <c r="I190" s="92"/>
      <c r="J190" s="23"/>
    </row>
    <row r="191" spans="2:10" s="20" customFormat="1" ht="12.75" x14ac:dyDescent="0.25">
      <c r="C191" s="25"/>
      <c r="D191" s="25"/>
      <c r="E191" s="25"/>
      <c r="G191" s="25"/>
      <c r="H191" s="86"/>
      <c r="I191" s="23"/>
      <c r="J191" s="23"/>
    </row>
    <row r="192" spans="2:10" s="20" customFormat="1" ht="12.75" x14ac:dyDescent="0.25">
      <c r="B192" s="104"/>
      <c r="C192" s="106" t="s">
        <v>326</v>
      </c>
      <c r="D192" s="106" t="s">
        <v>327</v>
      </c>
      <c r="E192" s="106" t="s">
        <v>328</v>
      </c>
      <c r="F192" s="108" t="s">
        <v>329</v>
      </c>
      <c r="G192" s="106" t="s">
        <v>330</v>
      </c>
      <c r="H192" s="109"/>
      <c r="I192" s="23"/>
      <c r="J192" s="23"/>
    </row>
    <row r="193" spans="2:10" s="20" customFormat="1" ht="12.75" x14ac:dyDescent="0.25">
      <c r="B193" s="104" t="s">
        <v>27</v>
      </c>
      <c r="C193" s="107">
        <f>C182/$C$182*100</f>
        <v>100</v>
      </c>
      <c r="D193" s="107">
        <f t="shared" ref="D193:G193" si="53">D182/$C$182*100</f>
        <v>119.97167138810198</v>
      </c>
      <c r="E193" s="107">
        <f t="shared" si="53"/>
        <v>126.62889518413598</v>
      </c>
      <c r="F193" s="107">
        <f t="shared" si="53"/>
        <v>95.042492917847028</v>
      </c>
      <c r="G193" s="107">
        <f t="shared" si="53"/>
        <v>99.008498583569406</v>
      </c>
      <c r="H193" s="121"/>
      <c r="I193" s="86"/>
      <c r="J193" s="23"/>
    </row>
    <row r="194" spans="2:10" s="20" customFormat="1" ht="12.75" x14ac:dyDescent="0.25">
      <c r="B194" s="104" t="s">
        <v>28</v>
      </c>
      <c r="C194" s="107">
        <f>C183/$C$183*100</f>
        <v>100</v>
      </c>
      <c r="D194" s="107">
        <f t="shared" ref="D194:G194" si="54">D183/$C$183*100</f>
        <v>108.70841487279843</v>
      </c>
      <c r="E194" s="107">
        <f t="shared" si="54"/>
        <v>99.412915851272004</v>
      </c>
      <c r="F194" s="107">
        <f t="shared" si="54"/>
        <v>69.275929549902145</v>
      </c>
      <c r="G194" s="107">
        <f t="shared" si="54"/>
        <v>53.620352250489233</v>
      </c>
      <c r="H194" s="121"/>
      <c r="I194" s="86"/>
      <c r="J194" s="23"/>
    </row>
    <row r="195" spans="2:10" s="20" customFormat="1" ht="12.75" x14ac:dyDescent="0.25">
      <c r="B195" s="104"/>
      <c r="C195" s="104"/>
      <c r="D195" s="104"/>
      <c r="E195" s="104"/>
      <c r="F195" s="112"/>
      <c r="G195" s="104"/>
      <c r="H195" s="121"/>
      <c r="I195" s="86"/>
      <c r="J195" s="23"/>
    </row>
    <row r="196" spans="2:10" s="20" customFormat="1" ht="12.75" x14ac:dyDescent="0.25">
      <c r="B196" s="104" t="s">
        <v>29</v>
      </c>
      <c r="C196" s="107">
        <f>C184/$C$184*100</f>
        <v>100</v>
      </c>
      <c r="D196" s="107">
        <f t="shared" ref="D196:G196" si="55">D184/$C$184*100</f>
        <v>113.4567901234568</v>
      </c>
      <c r="E196" s="107">
        <f t="shared" si="55"/>
        <v>109.01234567901234</v>
      </c>
      <c r="F196" s="107">
        <f t="shared" si="55"/>
        <v>78.827160493827165</v>
      </c>
      <c r="G196" s="107">
        <f t="shared" si="55"/>
        <v>69.197530864197532</v>
      </c>
      <c r="H196" s="121"/>
      <c r="I196" s="86"/>
      <c r="J196" s="23"/>
    </row>
    <row r="197" spans="2:10" x14ac:dyDescent="0.25">
      <c r="B197" s="104" t="s">
        <v>30</v>
      </c>
      <c r="C197" s="107">
        <f>C185/$C$185*100</f>
        <v>100</v>
      </c>
      <c r="D197" s="107">
        <f t="shared" ref="D197:G197" si="56">D185/$C$185*100</f>
        <v>111.11111111111111</v>
      </c>
      <c r="E197" s="107">
        <f t="shared" si="56"/>
        <v>133.33333333333331</v>
      </c>
      <c r="F197" s="107">
        <f t="shared" si="56"/>
        <v>94.444444444444443</v>
      </c>
      <c r="G197" s="107">
        <f t="shared" si="56"/>
        <v>116.66666666666667</v>
      </c>
      <c r="H197" s="114"/>
    </row>
    <row r="198" spans="2:10" x14ac:dyDescent="0.25">
      <c r="B198" s="115"/>
      <c r="C198" s="115"/>
      <c r="D198" s="115"/>
      <c r="E198" s="115"/>
      <c r="F198" s="114"/>
      <c r="G198" s="115"/>
      <c r="H198" s="114"/>
    </row>
    <row r="199" spans="2:10" x14ac:dyDescent="0.25">
      <c r="B199" s="104" t="s">
        <v>31</v>
      </c>
      <c r="C199" s="107">
        <f>C186/$C$186*100</f>
        <v>100</v>
      </c>
      <c r="D199" s="107">
        <f t="shared" ref="D199:G199" si="57">D186/$C$186*100</f>
        <v>104.7708138447147</v>
      </c>
      <c r="E199" s="107">
        <f t="shared" si="57"/>
        <v>106.45463049579045</v>
      </c>
      <c r="F199" s="107">
        <f t="shared" si="57"/>
        <v>78.391019644527589</v>
      </c>
      <c r="G199" s="107">
        <f t="shared" si="57"/>
        <v>72.591206735266596</v>
      </c>
      <c r="H199" s="114"/>
    </row>
    <row r="200" spans="2:10" x14ac:dyDescent="0.25">
      <c r="B200" s="104" t="s">
        <v>32</v>
      </c>
      <c r="C200" s="107">
        <f>C187/$C$187*100</f>
        <v>100</v>
      </c>
      <c r="D200" s="107">
        <f t="shared" ref="D200:G200" si="58">D187/$C$187*100</f>
        <v>126.10687022900764</v>
      </c>
      <c r="E200" s="107">
        <f t="shared" si="58"/>
        <v>115.57251908396947</v>
      </c>
      <c r="F200" s="107">
        <f t="shared" si="58"/>
        <v>81.221374045801525</v>
      </c>
      <c r="G200" s="107">
        <f t="shared" si="58"/>
        <v>70.381679389312978</v>
      </c>
      <c r="H200" s="114"/>
    </row>
    <row r="201" spans="2:10" x14ac:dyDescent="0.25">
      <c r="B201" s="104" t="s">
        <v>33</v>
      </c>
      <c r="C201" s="107">
        <f>C188/$C$188*100</f>
        <v>100</v>
      </c>
      <c r="D201" s="107">
        <f t="shared" ref="D201:G201" si="59">D188/$C$188*100</f>
        <v>300</v>
      </c>
      <c r="E201" s="107">
        <f t="shared" si="59"/>
        <v>375</v>
      </c>
      <c r="F201" s="107">
        <f t="shared" si="59"/>
        <v>225</v>
      </c>
      <c r="G201" s="107">
        <f t="shared" si="59"/>
        <v>250</v>
      </c>
      <c r="H201" s="114"/>
    </row>
    <row r="202" spans="2:10" x14ac:dyDescent="0.25">
      <c r="B202" s="115"/>
      <c r="C202" s="115"/>
      <c r="D202" s="115"/>
      <c r="E202" s="115"/>
      <c r="F202" s="115"/>
      <c r="G202" s="114"/>
      <c r="H202" s="114"/>
    </row>
  </sheetData>
  <sheetProtection sheet="1" formatCells="0" formatColumns="0" formatRows="0" insertColumns="0" insertRows="0" insertHyperlinks="0" deleteColumns="0" deleteRows="0" sort="0" autoFilter="0" pivotTables="0"/>
  <mergeCells count="37">
    <mergeCell ref="B2:AA4"/>
    <mergeCell ref="B7:B8"/>
    <mergeCell ref="C7:D8"/>
    <mergeCell ref="E7:R7"/>
    <mergeCell ref="E8:F8"/>
    <mergeCell ref="G8:H8"/>
    <mergeCell ref="I8:J8"/>
    <mergeCell ref="K8:L8"/>
    <mergeCell ref="M8:N8"/>
    <mergeCell ref="O8:P8"/>
    <mergeCell ref="Q8:R8"/>
    <mergeCell ref="C12:R12"/>
    <mergeCell ref="B21:B22"/>
    <mergeCell ref="C21:E22"/>
    <mergeCell ref="F21:K21"/>
    <mergeCell ref="F22:H22"/>
    <mergeCell ref="I22:K22"/>
    <mergeCell ref="L22:N22"/>
    <mergeCell ref="O22:Q22"/>
    <mergeCell ref="C26:K26"/>
    <mergeCell ref="B35:B36"/>
    <mergeCell ref="C35:E36"/>
    <mergeCell ref="F35:K35"/>
    <mergeCell ref="F36:H36"/>
    <mergeCell ref="I36:K36"/>
    <mergeCell ref="C54:N54"/>
    <mergeCell ref="B61:AA63"/>
    <mergeCell ref="L36:N36"/>
    <mergeCell ref="O36:Q36"/>
    <mergeCell ref="C40:K40"/>
    <mergeCell ref="B49:B50"/>
    <mergeCell ref="C49:E50"/>
    <mergeCell ref="F49:N49"/>
    <mergeCell ref="F50:H50"/>
    <mergeCell ref="I50:K50"/>
    <mergeCell ref="L50:N50"/>
    <mergeCell ref="O50:Q50"/>
  </mergeCells>
  <pageMargins left="0.7" right="0.7" top="0.75" bottom="0.75" header="0.3" footer="0.3"/>
  <pageSetup paperSize="9" scale="5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11971-B1C9-4C5A-BEA6-E7A413BD68C4}">
  <sheetPr>
    <tabColor theme="0"/>
    <pageSetUpPr fitToPage="1"/>
  </sheetPr>
  <dimension ref="B2:AK187"/>
  <sheetViews>
    <sheetView topLeftCell="A18" zoomScaleNormal="100" zoomScalePageLayoutView="125" workbookViewId="0">
      <selection activeCell="N38" sqref="N38"/>
    </sheetView>
  </sheetViews>
  <sheetFormatPr defaultColWidth="8.85546875" defaultRowHeight="13.5" x14ac:dyDescent="0.25"/>
  <cols>
    <col min="1" max="1" width="4.7109375" style="39" customWidth="1"/>
    <col min="2" max="2" width="22.7109375" style="39" customWidth="1"/>
    <col min="3" max="20" width="9.28515625" style="39" customWidth="1"/>
    <col min="21" max="21" width="8.85546875" style="39"/>
    <col min="22" max="22" width="8.42578125" style="39" customWidth="1"/>
    <col min="23" max="23" width="13.28515625" style="39" bestFit="1" customWidth="1"/>
    <col min="24" max="27" width="8.85546875" style="39"/>
    <col min="28" max="28" width="13.28515625" style="39" bestFit="1" customWidth="1"/>
    <col min="29" max="32" width="8.85546875" style="39"/>
    <col min="33" max="33" width="13.28515625" style="39" bestFit="1" customWidth="1"/>
    <col min="34" max="16384" width="8.85546875" style="39"/>
  </cols>
  <sheetData>
    <row r="2" spans="2:37" ht="14.25" customHeight="1" x14ac:dyDescent="0.25">
      <c r="B2" s="154" t="s">
        <v>166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C2" s="19"/>
      <c r="AD2" s="19"/>
      <c r="AE2" s="19"/>
      <c r="AF2" s="19"/>
      <c r="AG2" s="19"/>
      <c r="AH2" s="19"/>
      <c r="AI2" s="45"/>
      <c r="AJ2" s="45"/>
      <c r="AK2" s="45"/>
    </row>
    <row r="3" spans="2:37" ht="14.25" customHeight="1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C3" s="45"/>
      <c r="AD3" s="19"/>
      <c r="AE3" s="19"/>
      <c r="AF3" s="19"/>
      <c r="AG3" s="45"/>
      <c r="AH3" s="45"/>
      <c r="AI3" s="45"/>
      <c r="AJ3" s="45"/>
      <c r="AK3" s="45"/>
    </row>
    <row r="4" spans="2:37" ht="14.25" customHeight="1" x14ac:dyDescent="0.25"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C4" s="45"/>
      <c r="AD4" s="19"/>
      <c r="AE4" s="19"/>
      <c r="AF4" s="19"/>
      <c r="AG4" s="45"/>
      <c r="AH4" s="45"/>
      <c r="AI4" s="45"/>
      <c r="AJ4" s="45"/>
      <c r="AK4" s="45"/>
    </row>
    <row r="5" spans="2:37" x14ac:dyDescent="0.25">
      <c r="AC5" s="77"/>
      <c r="AD5" s="77"/>
      <c r="AE5" s="77"/>
      <c r="AF5" s="77"/>
      <c r="AG5" s="77"/>
      <c r="AH5" s="98"/>
      <c r="AI5" s="45"/>
      <c r="AJ5" s="45"/>
      <c r="AK5" s="45"/>
    </row>
    <row r="6" spans="2:37" s="76" customFormat="1" ht="24.95" customHeight="1" x14ac:dyDescent="0.25">
      <c r="B6" s="74" t="s">
        <v>183</v>
      </c>
      <c r="C6" s="75"/>
      <c r="D6" s="75"/>
      <c r="E6" s="77"/>
      <c r="F6" s="77"/>
      <c r="G6" s="77"/>
      <c r="H6" s="77"/>
      <c r="I6" s="77"/>
      <c r="J6" s="77"/>
      <c r="K6" s="77"/>
      <c r="L6" s="77"/>
      <c r="AC6" s="104"/>
      <c r="AD6" s="105"/>
      <c r="AE6" s="105"/>
      <c r="AF6" s="105"/>
      <c r="AG6" s="104"/>
      <c r="AH6" s="104"/>
      <c r="AI6" s="105"/>
      <c r="AJ6" s="105"/>
      <c r="AK6" s="105"/>
    </row>
    <row r="7" spans="2:37" s="20" customFormat="1" ht="15" customHeight="1" x14ac:dyDescent="0.25">
      <c r="B7" s="155" t="s">
        <v>66</v>
      </c>
      <c r="C7" s="157" t="s">
        <v>55</v>
      </c>
      <c r="D7" s="157"/>
      <c r="E7" s="159" t="s">
        <v>2</v>
      </c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AC7" s="115"/>
      <c r="AD7" s="115" t="s">
        <v>16</v>
      </c>
      <c r="AE7" s="115" t="s">
        <v>17</v>
      </c>
      <c r="AF7" s="115" t="s">
        <v>333</v>
      </c>
      <c r="AG7" s="115" t="s">
        <v>18</v>
      </c>
      <c r="AH7" s="115" t="s">
        <v>19</v>
      </c>
      <c r="AI7" s="115" t="s">
        <v>20</v>
      </c>
      <c r="AJ7" s="115" t="s">
        <v>48</v>
      </c>
      <c r="AK7" s="104"/>
    </row>
    <row r="8" spans="2:37" s="20" customFormat="1" ht="27" customHeight="1" x14ac:dyDescent="0.25">
      <c r="B8" s="156"/>
      <c r="C8" s="158"/>
      <c r="D8" s="158"/>
      <c r="E8" s="165" t="s">
        <v>16</v>
      </c>
      <c r="F8" s="165"/>
      <c r="G8" s="165" t="s">
        <v>59</v>
      </c>
      <c r="H8" s="165"/>
      <c r="I8" s="165" t="s">
        <v>333</v>
      </c>
      <c r="J8" s="165"/>
      <c r="K8" s="165" t="s">
        <v>18</v>
      </c>
      <c r="L8" s="165"/>
      <c r="M8" s="165" t="s">
        <v>19</v>
      </c>
      <c r="N8" s="165"/>
      <c r="O8" s="165" t="s">
        <v>58</v>
      </c>
      <c r="P8" s="165"/>
      <c r="Q8" s="165" t="s">
        <v>48</v>
      </c>
      <c r="R8" s="165"/>
      <c r="S8" s="165" t="s">
        <v>21</v>
      </c>
      <c r="T8" s="165"/>
      <c r="AC8" s="115" t="s">
        <v>4</v>
      </c>
      <c r="AD8" s="122">
        <f>$E$11</f>
        <v>926</v>
      </c>
      <c r="AE8" s="122">
        <f>$G$11</f>
        <v>2940</v>
      </c>
      <c r="AF8" s="122">
        <f>$I$11</f>
        <v>1184</v>
      </c>
      <c r="AG8" s="122">
        <f>$K$11</f>
        <v>463</v>
      </c>
      <c r="AH8" s="122">
        <f>$M$11</f>
        <v>400</v>
      </c>
      <c r="AI8" s="122">
        <f>$O$11</f>
        <v>0</v>
      </c>
      <c r="AJ8" s="122">
        <f>$Q$11</f>
        <v>65</v>
      </c>
      <c r="AK8" s="104"/>
    </row>
    <row r="9" spans="2:37" s="20" customFormat="1" ht="35.25" customHeight="1" x14ac:dyDescent="0.25">
      <c r="B9" s="78"/>
      <c r="C9" s="79" t="s">
        <v>240</v>
      </c>
      <c r="D9" s="80" t="s">
        <v>0</v>
      </c>
      <c r="E9" s="79" t="s">
        <v>240</v>
      </c>
      <c r="F9" s="80" t="s">
        <v>0</v>
      </c>
      <c r="G9" s="79" t="s">
        <v>240</v>
      </c>
      <c r="H9" s="80" t="s">
        <v>0</v>
      </c>
      <c r="I9" s="79" t="s">
        <v>240</v>
      </c>
      <c r="J9" s="80" t="s">
        <v>0</v>
      </c>
      <c r="K9" s="79" t="s">
        <v>240</v>
      </c>
      <c r="L9" s="80" t="s">
        <v>0</v>
      </c>
      <c r="M9" s="79" t="s">
        <v>240</v>
      </c>
      <c r="N9" s="80" t="s">
        <v>0</v>
      </c>
      <c r="O9" s="79" t="s">
        <v>240</v>
      </c>
      <c r="P9" s="80" t="s">
        <v>0</v>
      </c>
      <c r="Q9" s="79" t="s">
        <v>240</v>
      </c>
      <c r="R9" s="80" t="s">
        <v>0</v>
      </c>
      <c r="S9" s="79" t="s">
        <v>240</v>
      </c>
      <c r="T9" s="80" t="s">
        <v>0</v>
      </c>
      <c r="AC9" s="115"/>
      <c r="AD9" s="115"/>
      <c r="AE9" s="115"/>
      <c r="AF9" s="115"/>
      <c r="AG9" s="115"/>
      <c r="AH9" s="115"/>
      <c r="AI9" s="115"/>
      <c r="AJ9" s="115"/>
      <c r="AK9" s="104"/>
    </row>
    <row r="10" spans="2:37" s="20" customFormat="1" x14ac:dyDescent="0.25">
      <c r="B10" s="20" t="s">
        <v>3</v>
      </c>
      <c r="C10" s="32">
        <f>$G$61</f>
        <v>34446</v>
      </c>
      <c r="D10" s="33">
        <f>C10/$C$10</f>
        <v>1</v>
      </c>
      <c r="E10" s="32">
        <f>$G$53</f>
        <v>5108</v>
      </c>
      <c r="F10" s="21">
        <f>E10/$C$10</f>
        <v>0.14829007722231899</v>
      </c>
      <c r="G10" s="32">
        <f>$G$54</f>
        <v>15890</v>
      </c>
      <c r="H10" s="21">
        <f>G10/$C$10</f>
        <v>0.46130174766300874</v>
      </c>
      <c r="I10" s="32">
        <f>$G$55</f>
        <v>7908</v>
      </c>
      <c r="J10" s="21">
        <f>I10/$C$10</f>
        <v>0.22957672879289323</v>
      </c>
      <c r="K10" s="32">
        <f>$G$56</f>
        <v>3259</v>
      </c>
      <c r="L10" s="21">
        <f>K10/$C$10</f>
        <v>9.4611856238750514E-2</v>
      </c>
      <c r="M10" s="32">
        <f>$G$57</f>
        <v>1840</v>
      </c>
      <c r="N10" s="21">
        <f>M10/$C$10</f>
        <v>5.3416942460663065E-2</v>
      </c>
      <c r="O10" s="32">
        <f>$G$58</f>
        <v>2</v>
      </c>
      <c r="P10" s="120">
        <f>O10/$C$10</f>
        <v>5.8061893978981593E-5</v>
      </c>
      <c r="Q10" s="32">
        <f>$G$59</f>
        <v>439</v>
      </c>
      <c r="R10" s="21">
        <f>Q10/$C$10</f>
        <v>1.274458572838646E-2</v>
      </c>
      <c r="S10" s="32">
        <f>$G$60</f>
        <v>0</v>
      </c>
      <c r="T10" s="21" t="s">
        <v>334</v>
      </c>
      <c r="AC10" s="45"/>
      <c r="AD10" s="45"/>
      <c r="AE10" s="45"/>
      <c r="AF10" s="45"/>
      <c r="AG10" s="45"/>
      <c r="AH10" s="45"/>
      <c r="AI10" s="45"/>
      <c r="AJ10" s="45"/>
      <c r="AK10" s="19"/>
    </row>
    <row r="11" spans="2:37" s="20" customFormat="1" x14ac:dyDescent="0.25">
      <c r="B11" s="20" t="s">
        <v>4</v>
      </c>
      <c r="C11" s="34">
        <f>$G$84</f>
        <v>5978</v>
      </c>
      <c r="D11" s="35">
        <f>C11/$C$11</f>
        <v>1</v>
      </c>
      <c r="E11" s="34">
        <f>$G$76</f>
        <v>926</v>
      </c>
      <c r="F11" s="18">
        <f>E11/$C$11</f>
        <v>0.15490130478420877</v>
      </c>
      <c r="G11" s="34">
        <f>$G$77</f>
        <v>2940</v>
      </c>
      <c r="H11" s="18">
        <f>G11/$C$11</f>
        <v>0.49180327868852458</v>
      </c>
      <c r="I11" s="34">
        <f>$G$78</f>
        <v>1184</v>
      </c>
      <c r="J11" s="18">
        <f>I11/$C$11</f>
        <v>0.19805955168952827</v>
      </c>
      <c r="K11" s="34">
        <f>$G$79</f>
        <v>463</v>
      </c>
      <c r="L11" s="18">
        <f>K11/$C$11</f>
        <v>7.7450652392104385E-2</v>
      </c>
      <c r="M11" s="34">
        <f>$G$80</f>
        <v>400</v>
      </c>
      <c r="N11" s="18">
        <f>M11/$C$11</f>
        <v>6.6912010705921718E-2</v>
      </c>
      <c r="O11" s="34">
        <f>$G$81</f>
        <v>0</v>
      </c>
      <c r="P11" s="21" t="s">
        <v>334</v>
      </c>
      <c r="Q11" s="34">
        <f>$G$82</f>
        <v>65</v>
      </c>
      <c r="R11" s="18">
        <f>Q11/$C$11</f>
        <v>1.0873201739712278E-2</v>
      </c>
      <c r="S11" s="34">
        <f>$G$83</f>
        <v>0</v>
      </c>
      <c r="T11" s="21" t="s">
        <v>334</v>
      </c>
      <c r="AC11" s="45"/>
      <c r="AD11" s="45"/>
      <c r="AE11" s="45"/>
      <c r="AF11" s="45"/>
      <c r="AG11" s="45"/>
      <c r="AH11" s="45"/>
      <c r="AI11" s="45"/>
      <c r="AJ11" s="45"/>
      <c r="AK11" s="19"/>
    </row>
    <row r="12" spans="2:37" s="20" customFormat="1" ht="15" customHeight="1" x14ac:dyDescent="0.25">
      <c r="B12" s="81"/>
      <c r="C12" s="161" t="s">
        <v>14</v>
      </c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AC12" s="99"/>
      <c r="AD12" s="45"/>
      <c r="AE12" s="45"/>
      <c r="AF12" s="45"/>
      <c r="AG12" s="45"/>
      <c r="AH12" s="45"/>
      <c r="AI12" s="45"/>
      <c r="AJ12" s="45"/>
      <c r="AK12" s="19"/>
    </row>
    <row r="13" spans="2:37" s="20" customFormat="1" ht="15" customHeight="1" x14ac:dyDescent="0.25">
      <c r="B13" s="20" t="s">
        <v>53</v>
      </c>
      <c r="C13" s="32">
        <f>$G$107</f>
        <v>925</v>
      </c>
      <c r="D13" s="33">
        <f>C13/$C$13</f>
        <v>1</v>
      </c>
      <c r="E13" s="32">
        <f>$G$99</f>
        <v>132</v>
      </c>
      <c r="F13" s="21">
        <f>E13/$C$13</f>
        <v>0.14270270270270272</v>
      </c>
      <c r="G13" s="32">
        <f>$G$100</f>
        <v>466</v>
      </c>
      <c r="H13" s="21">
        <f>G13/$C$13</f>
        <v>0.50378378378378375</v>
      </c>
      <c r="I13" s="32">
        <f>$G$101</f>
        <v>147</v>
      </c>
      <c r="J13" s="21">
        <f>I13/$C$13</f>
        <v>0.15891891891891891</v>
      </c>
      <c r="K13" s="32">
        <f>$G$102</f>
        <v>89</v>
      </c>
      <c r="L13" s="21">
        <f>K13/$C$13</f>
        <v>9.6216216216216219E-2</v>
      </c>
      <c r="M13" s="32">
        <f>$G$103</f>
        <v>85</v>
      </c>
      <c r="N13" s="21">
        <f>M13/$C$13</f>
        <v>9.1891891891891897E-2</v>
      </c>
      <c r="O13" s="32">
        <f>$G$104</f>
        <v>0</v>
      </c>
      <c r="P13" s="100" t="s">
        <v>334</v>
      </c>
      <c r="Q13" s="32">
        <f>$G$105</f>
        <v>6</v>
      </c>
      <c r="R13" s="21">
        <f>Q13/$C$13</f>
        <v>6.4864864864864862E-3</v>
      </c>
      <c r="S13" s="32">
        <f>$G$106</f>
        <v>0</v>
      </c>
      <c r="T13" s="100" t="s">
        <v>334</v>
      </c>
      <c r="AC13" s="99"/>
      <c r="AD13" s="45"/>
      <c r="AE13" s="45"/>
      <c r="AF13" s="45"/>
      <c r="AG13" s="45"/>
      <c r="AH13" s="45"/>
      <c r="AI13" s="45"/>
      <c r="AJ13" s="45"/>
      <c r="AK13" s="19"/>
    </row>
    <row r="14" spans="2:37" s="20" customFormat="1" x14ac:dyDescent="0.25">
      <c r="B14" s="20" t="s">
        <v>5</v>
      </c>
      <c r="C14" s="32">
        <f>$G$130</f>
        <v>2758</v>
      </c>
      <c r="D14" s="33">
        <f>C14/$C$14</f>
        <v>1</v>
      </c>
      <c r="E14" s="32">
        <f>$G$122</f>
        <v>463</v>
      </c>
      <c r="F14" s="21">
        <f>E14/$C$14</f>
        <v>0.16787527193618565</v>
      </c>
      <c r="G14" s="32">
        <f>$G$123</f>
        <v>1414</v>
      </c>
      <c r="H14" s="21">
        <f>G14/$C$14</f>
        <v>0.51269035532994922</v>
      </c>
      <c r="I14" s="32">
        <f>$G$124</f>
        <v>480</v>
      </c>
      <c r="J14" s="21">
        <f>I14/$C$14</f>
        <v>0.17403915881073242</v>
      </c>
      <c r="K14" s="32">
        <f>$G$125</f>
        <v>206</v>
      </c>
      <c r="L14" s="21">
        <f>K14/$C$14</f>
        <v>7.4691805656272661E-2</v>
      </c>
      <c r="M14" s="32">
        <f>$G$126</f>
        <v>161</v>
      </c>
      <c r="N14" s="21">
        <f>M14/$C$14</f>
        <v>5.8375634517766499E-2</v>
      </c>
      <c r="O14" s="32">
        <f>$G$127</f>
        <v>0</v>
      </c>
      <c r="P14" s="23" t="s">
        <v>334</v>
      </c>
      <c r="Q14" s="32">
        <f>$G$128</f>
        <v>34</v>
      </c>
      <c r="R14" s="21">
        <f>Q14/$C$14</f>
        <v>1.2327773749093546E-2</v>
      </c>
      <c r="S14" s="32">
        <f>$G$129</f>
        <v>0</v>
      </c>
      <c r="T14" s="23" t="s">
        <v>334</v>
      </c>
      <c r="AC14" s="99"/>
      <c r="AD14" s="45"/>
      <c r="AE14" s="45"/>
      <c r="AF14" s="45"/>
      <c r="AG14" s="45"/>
      <c r="AH14" s="45"/>
      <c r="AI14" s="45"/>
      <c r="AJ14" s="45"/>
      <c r="AK14" s="19"/>
    </row>
    <row r="15" spans="2:37" s="20" customFormat="1" x14ac:dyDescent="0.25">
      <c r="B15" s="20" t="s">
        <v>6</v>
      </c>
      <c r="C15" s="32">
        <f>$G$153</f>
        <v>1048</v>
      </c>
      <c r="D15" s="33">
        <f>C15/$C$15</f>
        <v>1</v>
      </c>
      <c r="E15" s="32">
        <f>$G$145</f>
        <v>129</v>
      </c>
      <c r="F15" s="21">
        <f>E15/$C$15</f>
        <v>0.12309160305343511</v>
      </c>
      <c r="G15" s="32">
        <f>$G$146</f>
        <v>561</v>
      </c>
      <c r="H15" s="21">
        <f>G15/$C$15</f>
        <v>0.53530534351145043</v>
      </c>
      <c r="I15" s="32">
        <f>$G$147</f>
        <v>195</v>
      </c>
      <c r="J15" s="21">
        <f>I15/$C$15</f>
        <v>0.18606870229007633</v>
      </c>
      <c r="K15" s="32">
        <f>$G$148</f>
        <v>75</v>
      </c>
      <c r="L15" s="21">
        <f>K15/$C$15</f>
        <v>7.15648854961832E-2</v>
      </c>
      <c r="M15" s="32">
        <f>$G$149</f>
        <v>85</v>
      </c>
      <c r="N15" s="21">
        <f>M15/$C$15</f>
        <v>8.110687022900763E-2</v>
      </c>
      <c r="O15" s="32">
        <f>$G$150</f>
        <v>0</v>
      </c>
      <c r="P15" s="23" t="s">
        <v>334</v>
      </c>
      <c r="Q15" s="32">
        <f>$G$151</f>
        <v>3</v>
      </c>
      <c r="R15" s="21">
        <f>Q15/$C$15</f>
        <v>2.8625954198473282E-3</v>
      </c>
      <c r="S15" s="32">
        <f>$G$152</f>
        <v>0</v>
      </c>
      <c r="T15" s="23" t="s">
        <v>334</v>
      </c>
      <c r="AC15" s="45"/>
      <c r="AD15" s="45"/>
      <c r="AE15" s="45"/>
      <c r="AF15" s="45"/>
      <c r="AG15" s="45"/>
      <c r="AH15" s="45"/>
      <c r="AI15" s="45"/>
      <c r="AJ15" s="45"/>
      <c r="AK15" s="19"/>
    </row>
    <row r="16" spans="2:37" s="20" customFormat="1" x14ac:dyDescent="0.25">
      <c r="B16" s="82" t="s">
        <v>7</v>
      </c>
      <c r="C16" s="34">
        <f>$G$176</f>
        <v>1247</v>
      </c>
      <c r="D16" s="35">
        <f>C16/$C$16</f>
        <v>1</v>
      </c>
      <c r="E16" s="34">
        <f>$G$168</f>
        <v>202</v>
      </c>
      <c r="F16" s="18">
        <f>E16/$C$16</f>
        <v>0.1619887730553328</v>
      </c>
      <c r="G16" s="34">
        <f>$G$169</f>
        <v>499</v>
      </c>
      <c r="H16" s="18">
        <f>G16/$C$16</f>
        <v>0.40016038492381717</v>
      </c>
      <c r="I16" s="34">
        <f>$G$170</f>
        <v>362</v>
      </c>
      <c r="J16" s="18">
        <f>I16/$C$16</f>
        <v>0.29029671210906177</v>
      </c>
      <c r="K16" s="34">
        <f>$G$171</f>
        <v>93</v>
      </c>
      <c r="L16" s="18">
        <f>K16/$C$16</f>
        <v>7.4578989574979951E-2</v>
      </c>
      <c r="M16" s="34">
        <f>$G$172</f>
        <v>69</v>
      </c>
      <c r="N16" s="18">
        <f>M16/$C$16</f>
        <v>5.5332798716920609E-2</v>
      </c>
      <c r="O16" s="34">
        <f>$G$173</f>
        <v>0</v>
      </c>
      <c r="P16" s="18" t="s">
        <v>334</v>
      </c>
      <c r="Q16" s="34">
        <f>$G$174</f>
        <v>22</v>
      </c>
      <c r="R16" s="18">
        <f>Q16/$C$16</f>
        <v>1.764234161988773E-2</v>
      </c>
      <c r="S16" s="34">
        <f>$G$175</f>
        <v>0</v>
      </c>
      <c r="T16" s="18" t="s">
        <v>334</v>
      </c>
      <c r="AC16" s="45"/>
      <c r="AD16" s="45"/>
      <c r="AE16" s="45"/>
      <c r="AF16" s="45"/>
      <c r="AG16" s="45"/>
      <c r="AH16" s="45"/>
      <c r="AI16" s="45"/>
      <c r="AJ16" s="45"/>
      <c r="AK16" s="19"/>
    </row>
    <row r="17" spans="2:37" s="20" customFormat="1" ht="24.95" customHeight="1" x14ac:dyDescent="0.2">
      <c r="B17" s="83" t="s">
        <v>47</v>
      </c>
      <c r="C17" s="84"/>
      <c r="D17" s="84"/>
      <c r="E17" s="84"/>
      <c r="F17" s="84"/>
      <c r="G17" s="84"/>
      <c r="H17" s="84"/>
      <c r="I17" s="84"/>
      <c r="J17" s="84"/>
      <c r="K17" s="19"/>
      <c r="L17" s="19"/>
      <c r="AC17" s="45"/>
      <c r="AD17" s="45"/>
      <c r="AE17" s="45"/>
      <c r="AF17" s="45"/>
      <c r="AG17" s="45"/>
      <c r="AH17" s="45"/>
      <c r="AI17" s="45"/>
      <c r="AJ17" s="45"/>
      <c r="AK17" s="19"/>
    </row>
    <row r="18" spans="2:37" ht="14.25" x14ac:dyDescent="0.25"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AC18" s="45"/>
      <c r="AD18" s="45"/>
      <c r="AE18" s="45"/>
      <c r="AF18" s="45"/>
      <c r="AG18" s="45"/>
      <c r="AH18" s="45"/>
      <c r="AI18" s="45"/>
      <c r="AJ18" s="45"/>
      <c r="AK18" s="45"/>
    </row>
    <row r="19" spans="2:37" ht="14.25" x14ac:dyDescent="0.25">
      <c r="L19" s="6"/>
      <c r="M19" s="6"/>
      <c r="N19" s="6"/>
      <c r="O19" s="41"/>
      <c r="P19" s="41"/>
      <c r="Q19" s="41"/>
      <c r="R19" s="41"/>
      <c r="AC19" s="45"/>
      <c r="AD19" s="45"/>
      <c r="AE19" s="45"/>
      <c r="AF19" s="45"/>
      <c r="AG19" s="45"/>
      <c r="AH19" s="45"/>
      <c r="AI19" s="45"/>
      <c r="AJ19" s="45"/>
      <c r="AK19" s="45"/>
    </row>
    <row r="20" spans="2:37" s="85" customFormat="1" ht="24.95" customHeight="1" x14ac:dyDescent="0.25">
      <c r="B20" s="74" t="s">
        <v>203</v>
      </c>
      <c r="C20" s="73"/>
      <c r="D20" s="73"/>
      <c r="E20" s="73"/>
      <c r="F20" s="73"/>
      <c r="G20" s="73"/>
      <c r="H20" s="73"/>
      <c r="I20" s="73"/>
      <c r="J20" s="73"/>
      <c r="K20" s="73"/>
      <c r="L20" s="97"/>
      <c r="M20" s="97"/>
      <c r="N20" s="97"/>
      <c r="O20" s="97"/>
      <c r="P20" s="97"/>
      <c r="Q20" s="97"/>
      <c r="AC20" s="45"/>
      <c r="AD20" s="45"/>
      <c r="AE20" s="45"/>
      <c r="AF20" s="45"/>
      <c r="AG20" s="45"/>
      <c r="AH20" s="45"/>
      <c r="AI20" s="45"/>
      <c r="AJ20" s="45"/>
      <c r="AK20" s="98"/>
    </row>
    <row r="21" spans="2:37" s="20" customFormat="1" ht="15" customHeight="1" x14ac:dyDescent="0.25">
      <c r="B21" s="155" t="s">
        <v>66</v>
      </c>
      <c r="C21" s="157" t="s">
        <v>55</v>
      </c>
      <c r="D21" s="157"/>
      <c r="E21" s="159" t="s">
        <v>2</v>
      </c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AC21" s="45"/>
      <c r="AD21" s="45"/>
      <c r="AE21" s="45"/>
      <c r="AF21" s="45"/>
      <c r="AG21" s="45"/>
      <c r="AH21" s="45"/>
      <c r="AI21" s="45"/>
      <c r="AJ21" s="45"/>
      <c r="AK21" s="19"/>
    </row>
    <row r="22" spans="2:37" s="20" customFormat="1" ht="24.75" customHeight="1" x14ac:dyDescent="0.25">
      <c r="B22" s="156"/>
      <c r="C22" s="158"/>
      <c r="D22" s="158"/>
      <c r="E22" s="165" t="s">
        <v>16</v>
      </c>
      <c r="F22" s="165"/>
      <c r="G22" s="165" t="s">
        <v>59</v>
      </c>
      <c r="H22" s="165"/>
      <c r="I22" s="165" t="s">
        <v>333</v>
      </c>
      <c r="J22" s="165"/>
      <c r="K22" s="165" t="s">
        <v>18</v>
      </c>
      <c r="L22" s="165"/>
      <c r="M22" s="165" t="s">
        <v>19</v>
      </c>
      <c r="N22" s="165"/>
      <c r="O22" s="165" t="s">
        <v>58</v>
      </c>
      <c r="P22" s="165"/>
      <c r="Q22" s="165" t="s">
        <v>48</v>
      </c>
      <c r="R22" s="165"/>
      <c r="S22" s="165" t="s">
        <v>21</v>
      </c>
      <c r="T22" s="165"/>
      <c r="AC22" s="45"/>
      <c r="AD22" s="45"/>
      <c r="AE22" s="45"/>
      <c r="AF22" s="45"/>
      <c r="AG22" s="45"/>
      <c r="AH22" s="45"/>
      <c r="AI22" s="45"/>
      <c r="AJ22" s="45"/>
      <c r="AK22" s="19"/>
    </row>
    <row r="23" spans="2:37" s="20" customFormat="1" ht="35.25" customHeight="1" x14ac:dyDescent="0.25">
      <c r="B23" s="78"/>
      <c r="C23" s="79" t="s">
        <v>240</v>
      </c>
      <c r="D23" s="80" t="s">
        <v>242</v>
      </c>
      <c r="E23" s="79" t="s">
        <v>240</v>
      </c>
      <c r="F23" s="80" t="s">
        <v>242</v>
      </c>
      <c r="G23" s="79" t="s">
        <v>240</v>
      </c>
      <c r="H23" s="80" t="s">
        <v>242</v>
      </c>
      <c r="I23" s="79" t="s">
        <v>240</v>
      </c>
      <c r="J23" s="80" t="s">
        <v>242</v>
      </c>
      <c r="K23" s="79" t="s">
        <v>240</v>
      </c>
      <c r="L23" s="80" t="s">
        <v>242</v>
      </c>
      <c r="M23" s="79" t="s">
        <v>240</v>
      </c>
      <c r="N23" s="80" t="s">
        <v>242</v>
      </c>
      <c r="O23" s="79" t="s">
        <v>240</v>
      </c>
      <c r="P23" s="80" t="s">
        <v>242</v>
      </c>
      <c r="Q23" s="79" t="s">
        <v>240</v>
      </c>
      <c r="R23" s="80" t="s">
        <v>242</v>
      </c>
      <c r="S23" s="79" t="s">
        <v>240</v>
      </c>
      <c r="T23" s="80" t="s">
        <v>242</v>
      </c>
      <c r="AC23" s="45"/>
      <c r="AD23" s="45"/>
      <c r="AE23" s="45"/>
      <c r="AF23" s="45"/>
      <c r="AG23" s="45"/>
      <c r="AH23" s="45"/>
      <c r="AI23" s="45"/>
      <c r="AJ23" s="45"/>
      <c r="AK23" s="19"/>
    </row>
    <row r="24" spans="2:37" s="20" customFormat="1" ht="12.75" x14ac:dyDescent="0.25">
      <c r="B24" s="20" t="s">
        <v>3</v>
      </c>
      <c r="C24" s="32">
        <f>$G$61</f>
        <v>34446</v>
      </c>
      <c r="D24" s="23">
        <f>(G61-F61)/F61</f>
        <v>-0.24599422117152614</v>
      </c>
      <c r="E24" s="32">
        <f>$G$53</f>
        <v>5108</v>
      </c>
      <c r="F24" s="23">
        <f>(G53-F53)/F53</f>
        <v>-0.25495915985997664</v>
      </c>
      <c r="G24" s="32">
        <f>$G$54</f>
        <v>15890</v>
      </c>
      <c r="H24" s="23">
        <f>(G54-F54)/F54</f>
        <v>-0.2047047047047047</v>
      </c>
      <c r="I24" s="32">
        <f>$G$55</f>
        <v>7908</v>
      </c>
      <c r="J24" s="23">
        <f>(G55-F55)/F55</f>
        <v>-0.32646282258751386</v>
      </c>
      <c r="K24" s="32">
        <f>$G$56</f>
        <v>3259</v>
      </c>
      <c r="L24" s="23">
        <f>(G56-F56)/F56</f>
        <v>-0.20004909180166913</v>
      </c>
      <c r="M24" s="32">
        <f>$G$57</f>
        <v>1840</v>
      </c>
      <c r="N24" s="23">
        <f>(G57-F57)/F57</f>
        <v>-0.25506072874493929</v>
      </c>
      <c r="O24" s="32">
        <f>$G$58</f>
        <v>2</v>
      </c>
      <c r="P24" s="23">
        <f>(G58-F58)/F58</f>
        <v>-0.75</v>
      </c>
      <c r="Q24" s="32">
        <f>$G$59</f>
        <v>439</v>
      </c>
      <c r="R24" s="23">
        <f>(G59-F59)/F59</f>
        <v>-0.20758122743682311</v>
      </c>
      <c r="S24" s="32">
        <f>$G$60</f>
        <v>0</v>
      </c>
      <c r="T24" s="23">
        <f>(G60-F60)/F60</f>
        <v>-1</v>
      </c>
      <c r="AC24" s="19"/>
      <c r="AD24" s="19"/>
      <c r="AE24" s="19"/>
      <c r="AF24" s="19"/>
      <c r="AG24" s="19"/>
      <c r="AH24" s="19"/>
      <c r="AI24" s="19"/>
      <c r="AJ24" s="19"/>
      <c r="AK24" s="19"/>
    </row>
    <row r="25" spans="2:37" s="20" customFormat="1" ht="12.75" x14ac:dyDescent="0.25">
      <c r="B25" s="20" t="s">
        <v>4</v>
      </c>
      <c r="C25" s="34">
        <f>$G$84</f>
        <v>5978</v>
      </c>
      <c r="D25" s="23">
        <f>(G84-F84)/F84</f>
        <v>-0.23506078055022392</v>
      </c>
      <c r="E25" s="34">
        <f>$G$76</f>
        <v>926</v>
      </c>
      <c r="F25" s="23">
        <f>(G76-F76)/F76</f>
        <v>-0.30843913368185211</v>
      </c>
      <c r="G25" s="34">
        <f>$G$77</f>
        <v>2940</v>
      </c>
      <c r="H25" s="23">
        <f>(G77-F77)/F77</f>
        <v>-0.22201640645673459</v>
      </c>
      <c r="I25" s="34">
        <f>$G$78</f>
        <v>1184</v>
      </c>
      <c r="J25" s="23">
        <f>(G78-F78)/F78</f>
        <v>-0.25440806045340053</v>
      </c>
      <c r="K25" s="34">
        <f>$G$79</f>
        <v>463</v>
      </c>
      <c r="L25" s="23">
        <f>(G79-F79)/F79</f>
        <v>-0.10961538461538461</v>
      </c>
      <c r="M25" s="34">
        <f>$G$80</f>
        <v>400</v>
      </c>
      <c r="N25" s="23">
        <f>(G80-F80)/F80</f>
        <v>-0.16839916839916841</v>
      </c>
      <c r="O25" s="34">
        <f>$G$81</f>
        <v>0</v>
      </c>
      <c r="P25" s="23">
        <f>(G81-F81)/F81</f>
        <v>-1</v>
      </c>
      <c r="Q25" s="34">
        <f>$G$82</f>
        <v>65</v>
      </c>
      <c r="R25" s="23">
        <f>(G82-F82)/F82</f>
        <v>-0.38095238095238093</v>
      </c>
      <c r="S25" s="34">
        <f>$G$83</f>
        <v>0</v>
      </c>
      <c r="T25" s="23" t="s">
        <v>151</v>
      </c>
    </row>
    <row r="26" spans="2:37" s="20" customFormat="1" ht="15" customHeight="1" x14ac:dyDescent="0.25">
      <c r="B26" s="81"/>
      <c r="C26" s="161" t="s">
        <v>14</v>
      </c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</row>
    <row r="27" spans="2:37" s="20" customFormat="1" ht="15" customHeight="1" x14ac:dyDescent="0.25">
      <c r="B27" s="20" t="s">
        <v>53</v>
      </c>
      <c r="C27" s="32">
        <f>$G$107</f>
        <v>925</v>
      </c>
      <c r="D27" s="23">
        <f>(G107-F107)/F107</f>
        <v>-0.2330016583747927</v>
      </c>
      <c r="E27" s="32">
        <f>$G$99</f>
        <v>132</v>
      </c>
      <c r="F27" s="23">
        <f>(G99-F99)/F99</f>
        <v>-0.47410358565737054</v>
      </c>
      <c r="G27" s="32">
        <f>$G$100</f>
        <v>466</v>
      </c>
      <c r="H27" s="23">
        <f>(G100-F100)/F100</f>
        <v>-0.14652014652014653</v>
      </c>
      <c r="I27" s="32">
        <f>$G$101</f>
        <v>147</v>
      </c>
      <c r="J27" s="23">
        <f>(G101-F101)/F101</f>
        <v>-0.28640776699029125</v>
      </c>
      <c r="K27" s="32">
        <f>$G$102</f>
        <v>89</v>
      </c>
      <c r="L27" s="23">
        <f>(G102-F102)/F102</f>
        <v>-0.11881188118811881</v>
      </c>
      <c r="M27" s="32">
        <f>$G$103</f>
        <v>85</v>
      </c>
      <c r="N27" s="23">
        <f>(G103-F103)/F103</f>
        <v>-5.5555555555555552E-2</v>
      </c>
      <c r="O27" s="32">
        <f>$G$104</f>
        <v>0</v>
      </c>
      <c r="P27" s="23" t="s">
        <v>151</v>
      </c>
      <c r="Q27" s="32">
        <f>$G$105</f>
        <v>6</v>
      </c>
      <c r="R27" s="23">
        <f>(G105-F105)/F105</f>
        <v>-0.5</v>
      </c>
      <c r="S27" s="32">
        <f>$G$106</f>
        <v>0</v>
      </c>
      <c r="T27" s="100" t="s">
        <v>151</v>
      </c>
    </row>
    <row r="28" spans="2:37" s="20" customFormat="1" ht="12.75" x14ac:dyDescent="0.25">
      <c r="B28" s="20" t="s">
        <v>5</v>
      </c>
      <c r="C28" s="32">
        <f>$G$130</f>
        <v>2758</v>
      </c>
      <c r="D28" s="23">
        <f>(G130-F130)/F130</f>
        <v>-0.29300179441168933</v>
      </c>
      <c r="E28" s="32">
        <f>$G$122</f>
        <v>463</v>
      </c>
      <c r="F28" s="23">
        <f>(G122-F122)/F122</f>
        <v>-0.3451202263083451</v>
      </c>
      <c r="G28" s="32">
        <f>$G$123</f>
        <v>1414</v>
      </c>
      <c r="H28" s="23">
        <f>(G123-F123)/F123</f>
        <v>-0.27746550843127238</v>
      </c>
      <c r="I28" s="32">
        <f>$G$124</f>
        <v>480</v>
      </c>
      <c r="J28" s="23">
        <f>(G124-F124)/F124</f>
        <v>-0.38540332906530089</v>
      </c>
      <c r="K28" s="32">
        <f>$G$125</f>
        <v>206</v>
      </c>
      <c r="L28" s="23">
        <f>(G125-F125)/F125</f>
        <v>-0.14166666666666666</v>
      </c>
      <c r="M28" s="32">
        <f>$G$126</f>
        <v>161</v>
      </c>
      <c r="N28" s="23">
        <f>(G126-F126)/F126</f>
        <v>-9.5505617977528087E-2</v>
      </c>
      <c r="O28" s="32">
        <f>$G$127</f>
        <v>0</v>
      </c>
      <c r="P28" s="23">
        <f>(G127-F127)/F127</f>
        <v>-1</v>
      </c>
      <c r="Q28" s="32">
        <f>$G$128</f>
        <v>34</v>
      </c>
      <c r="R28" s="23">
        <f>(G128-F128)/F128</f>
        <v>-2.8571428571428571E-2</v>
      </c>
      <c r="S28" s="32">
        <f>$G$129</f>
        <v>0</v>
      </c>
      <c r="T28" s="23" t="s">
        <v>151</v>
      </c>
    </row>
    <row r="29" spans="2:37" s="20" customFormat="1" ht="12.75" x14ac:dyDescent="0.25">
      <c r="B29" s="20" t="s">
        <v>6</v>
      </c>
      <c r="C29" s="32">
        <f>$G$153</f>
        <v>1048</v>
      </c>
      <c r="D29" s="23">
        <f>(G153-F153)/F153</f>
        <v>-0.21143717080511662</v>
      </c>
      <c r="E29" s="32">
        <f>$G$145</f>
        <v>129</v>
      </c>
      <c r="F29" s="23">
        <f>(G145-F145)/F145</f>
        <v>-0.29891304347826086</v>
      </c>
      <c r="G29" s="32">
        <f>$G$146</f>
        <v>561</v>
      </c>
      <c r="H29" s="23">
        <f>(G146-F146)/F146</f>
        <v>-0.24189189189189189</v>
      </c>
      <c r="I29" s="32">
        <f>$G$147</f>
        <v>195</v>
      </c>
      <c r="J29" s="23">
        <f>(G147-F147)/F147</f>
        <v>0.11428571428571428</v>
      </c>
      <c r="K29" s="32">
        <f>$G$148</f>
        <v>75</v>
      </c>
      <c r="L29" s="23">
        <f>(G148-F148)/F148</f>
        <v>-0.16666666666666666</v>
      </c>
      <c r="M29" s="32">
        <f>$G$149</f>
        <v>85</v>
      </c>
      <c r="N29" s="23">
        <f>(G149-F149)/F149</f>
        <v>-0.3359375</v>
      </c>
      <c r="O29" s="32">
        <f>$G$150</f>
        <v>0</v>
      </c>
      <c r="P29" s="23" t="s">
        <v>151</v>
      </c>
      <c r="Q29" s="32">
        <f>$G$151</f>
        <v>3</v>
      </c>
      <c r="R29" s="23">
        <f>(G151-F151)/F151</f>
        <v>-0.75</v>
      </c>
      <c r="S29" s="32">
        <f>$G$152</f>
        <v>0</v>
      </c>
      <c r="T29" s="23" t="s">
        <v>151</v>
      </c>
    </row>
    <row r="30" spans="2:37" s="20" customFormat="1" ht="12.75" x14ac:dyDescent="0.25">
      <c r="B30" s="82" t="s">
        <v>7</v>
      </c>
      <c r="C30" s="34">
        <f>$G$176</f>
        <v>1247</v>
      </c>
      <c r="D30" s="23">
        <f>(G176-F176)/F176</f>
        <v>-9.572153734590283E-2</v>
      </c>
      <c r="E30" s="34">
        <f>$G$168</f>
        <v>202</v>
      </c>
      <c r="F30" s="23">
        <f>(G168-F168)/F168</f>
        <v>2.5380710659898477E-2</v>
      </c>
      <c r="G30" s="34">
        <f>$G$169</f>
        <v>499</v>
      </c>
      <c r="H30" s="23">
        <f>(G169-F169)/F169</f>
        <v>-6.9029850746268662E-2</v>
      </c>
      <c r="I30" s="34">
        <f>$G$170</f>
        <v>362</v>
      </c>
      <c r="J30" s="23">
        <f>(G170-F170)/F170</f>
        <v>-0.15023474178403756</v>
      </c>
      <c r="K30" s="34">
        <f>$G$171</f>
        <v>93</v>
      </c>
      <c r="L30" s="18">
        <f>(G171-F171)/F171</f>
        <v>4.49438202247191E-2</v>
      </c>
      <c r="M30" s="34">
        <f>$G$172</f>
        <v>69</v>
      </c>
      <c r="N30" s="18">
        <f>(G172-F172)/F172</f>
        <v>-0.18823529411764706</v>
      </c>
      <c r="O30" s="34">
        <f>$G$173</f>
        <v>0</v>
      </c>
      <c r="P30" s="18" t="s">
        <v>151</v>
      </c>
      <c r="Q30" s="34">
        <f>$G$174</f>
        <v>22</v>
      </c>
      <c r="R30" s="18">
        <f>(G174-F174)/F174</f>
        <v>-0.52173913043478259</v>
      </c>
      <c r="S30" s="34">
        <f>$G$175</f>
        <v>0</v>
      </c>
      <c r="T30" s="18" t="s">
        <v>151</v>
      </c>
    </row>
    <row r="31" spans="2:37" s="20" customFormat="1" ht="24.95" customHeight="1" x14ac:dyDescent="0.2">
      <c r="B31" s="83" t="s">
        <v>47</v>
      </c>
      <c r="C31" s="84"/>
      <c r="D31" s="84"/>
      <c r="E31" s="84"/>
      <c r="F31" s="84"/>
      <c r="G31" s="84"/>
      <c r="H31" s="84"/>
      <c r="I31" s="84"/>
      <c r="J31" s="84"/>
      <c r="K31" s="19"/>
      <c r="L31" s="19"/>
      <c r="M31" s="19"/>
      <c r="N31" s="19"/>
      <c r="O31" s="19"/>
      <c r="P31" s="19"/>
      <c r="Q31" s="19"/>
      <c r="AC31" s="40"/>
      <c r="AD31" s="43"/>
      <c r="AE31" s="40"/>
      <c r="AF31" s="43"/>
      <c r="AG31" s="40"/>
      <c r="AH31" s="43"/>
    </row>
    <row r="32" spans="2:37" s="45" customFormat="1" ht="14.25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U32" s="43"/>
      <c r="AD32" s="43"/>
      <c r="AE32" s="40"/>
      <c r="AF32" s="43"/>
      <c r="AG32" s="40"/>
      <c r="AH32" s="43"/>
      <c r="AI32" s="43"/>
      <c r="AJ32" s="40"/>
    </row>
    <row r="33" spans="2:36" s="45" customFormat="1" ht="14.25" x14ac:dyDescent="0.25">
      <c r="L33" s="3"/>
      <c r="M33" s="3"/>
      <c r="N33" s="3"/>
      <c r="O33" s="3"/>
      <c r="P33" s="3"/>
      <c r="Q33" s="3"/>
      <c r="R33" s="3"/>
      <c r="U33" s="43"/>
      <c r="AC33" s="39"/>
      <c r="AD33" s="39"/>
      <c r="AE33" s="39"/>
      <c r="AF33" s="39"/>
      <c r="AG33" s="39"/>
      <c r="AH33" s="85"/>
      <c r="AI33" s="43"/>
      <c r="AJ33" s="40"/>
    </row>
    <row r="34" spans="2:36" s="85" customFormat="1" ht="24.95" customHeight="1" x14ac:dyDescent="0.25">
      <c r="B34" s="74" t="s">
        <v>204</v>
      </c>
      <c r="C34" s="73"/>
      <c r="D34" s="73"/>
      <c r="E34" s="73"/>
      <c r="F34" s="73"/>
      <c r="G34" s="73"/>
      <c r="H34" s="73"/>
      <c r="I34" s="73"/>
      <c r="J34" s="73"/>
      <c r="K34" s="73"/>
      <c r="L34" s="97"/>
      <c r="M34" s="97"/>
      <c r="N34" s="97"/>
      <c r="O34" s="97"/>
      <c r="P34" s="97"/>
      <c r="Q34" s="97"/>
      <c r="AC34" s="76"/>
      <c r="AD34" s="76"/>
      <c r="AE34" s="76"/>
      <c r="AF34" s="76"/>
      <c r="AG34" s="76"/>
      <c r="AH34" s="20"/>
    </row>
    <row r="35" spans="2:36" s="20" customFormat="1" ht="15" customHeight="1" x14ac:dyDescent="0.25">
      <c r="B35" s="155" t="s">
        <v>66</v>
      </c>
      <c r="C35" s="157" t="s">
        <v>55</v>
      </c>
      <c r="D35" s="157"/>
      <c r="E35" s="159" t="s">
        <v>2</v>
      </c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</row>
    <row r="36" spans="2:36" s="20" customFormat="1" ht="24.75" customHeight="1" x14ac:dyDescent="0.25">
      <c r="B36" s="156"/>
      <c r="C36" s="158"/>
      <c r="D36" s="158"/>
      <c r="E36" s="165" t="s">
        <v>16</v>
      </c>
      <c r="F36" s="165"/>
      <c r="G36" s="165" t="s">
        <v>59</v>
      </c>
      <c r="H36" s="165"/>
      <c r="I36" s="165" t="s">
        <v>333</v>
      </c>
      <c r="J36" s="165"/>
      <c r="K36" s="165" t="s">
        <v>18</v>
      </c>
      <c r="L36" s="165"/>
      <c r="M36" s="165" t="s">
        <v>19</v>
      </c>
      <c r="N36" s="165"/>
      <c r="O36" s="165" t="s">
        <v>58</v>
      </c>
      <c r="P36" s="165"/>
      <c r="Q36" s="165" t="s">
        <v>48</v>
      </c>
      <c r="R36" s="165"/>
      <c r="S36" s="165" t="s">
        <v>21</v>
      </c>
      <c r="T36" s="165"/>
    </row>
    <row r="37" spans="2:36" s="20" customFormat="1" ht="35.25" customHeight="1" x14ac:dyDescent="0.25">
      <c r="B37" s="78"/>
      <c r="C37" s="79" t="s">
        <v>240</v>
      </c>
      <c r="D37" s="80" t="s">
        <v>241</v>
      </c>
      <c r="E37" s="79" t="s">
        <v>240</v>
      </c>
      <c r="F37" s="80" t="s">
        <v>241</v>
      </c>
      <c r="G37" s="79" t="s">
        <v>240</v>
      </c>
      <c r="H37" s="80" t="s">
        <v>241</v>
      </c>
      <c r="I37" s="79" t="s">
        <v>240</v>
      </c>
      <c r="J37" s="80" t="s">
        <v>241</v>
      </c>
      <c r="K37" s="79" t="s">
        <v>240</v>
      </c>
      <c r="L37" s="80" t="s">
        <v>241</v>
      </c>
      <c r="M37" s="79" t="s">
        <v>240</v>
      </c>
      <c r="N37" s="80" t="s">
        <v>241</v>
      </c>
      <c r="O37" s="79" t="s">
        <v>240</v>
      </c>
      <c r="P37" s="80" t="s">
        <v>241</v>
      </c>
      <c r="Q37" s="79" t="s">
        <v>240</v>
      </c>
      <c r="R37" s="80" t="s">
        <v>241</v>
      </c>
      <c r="S37" s="79" t="s">
        <v>240</v>
      </c>
      <c r="T37" s="80" t="s">
        <v>241</v>
      </c>
    </row>
    <row r="38" spans="2:36" s="20" customFormat="1" ht="12.75" x14ac:dyDescent="0.25">
      <c r="B38" s="20" t="s">
        <v>3</v>
      </c>
      <c r="C38" s="32">
        <f>$G$61</f>
        <v>34446</v>
      </c>
      <c r="D38" s="86">
        <f>G61-F61</f>
        <v>-11238</v>
      </c>
      <c r="E38" s="32">
        <f>$G$53</f>
        <v>5108</v>
      </c>
      <c r="F38" s="86">
        <f>G53-F53</f>
        <v>-1748</v>
      </c>
      <c r="G38" s="32">
        <f>$G$54</f>
        <v>15890</v>
      </c>
      <c r="H38" s="86">
        <f>G54-F54</f>
        <v>-4090</v>
      </c>
      <c r="I38" s="32">
        <f>$G$55</f>
        <v>7908</v>
      </c>
      <c r="J38" s="86">
        <f>G55-F55</f>
        <v>-3833</v>
      </c>
      <c r="K38" s="32">
        <f>$G$56</f>
        <v>3259</v>
      </c>
      <c r="L38" s="86">
        <f>G56-F56</f>
        <v>-815</v>
      </c>
      <c r="M38" s="32">
        <f>$G$57</f>
        <v>1840</v>
      </c>
      <c r="N38" s="86">
        <f>G57-F57</f>
        <v>-630</v>
      </c>
      <c r="O38" s="32">
        <f>$G$58</f>
        <v>2</v>
      </c>
      <c r="P38" s="86">
        <f>G58-F58</f>
        <v>-6</v>
      </c>
      <c r="Q38" s="32">
        <f>$G$59</f>
        <v>439</v>
      </c>
      <c r="R38" s="86">
        <f>G59-F59</f>
        <v>-115</v>
      </c>
      <c r="S38" s="32">
        <f>$G$60</f>
        <v>0</v>
      </c>
      <c r="T38" s="86">
        <f>G60-F60</f>
        <v>-1</v>
      </c>
    </row>
    <row r="39" spans="2:36" s="20" customFormat="1" ht="12.75" x14ac:dyDescent="0.25">
      <c r="B39" s="20" t="s">
        <v>4</v>
      </c>
      <c r="C39" s="34">
        <f>$G$84</f>
        <v>5978</v>
      </c>
      <c r="D39" s="86">
        <f>G84-F84</f>
        <v>-1837</v>
      </c>
      <c r="E39" s="34">
        <f>$G$76</f>
        <v>926</v>
      </c>
      <c r="F39" s="86">
        <f>G76-F76</f>
        <v>-413</v>
      </c>
      <c r="G39" s="34">
        <f>$G$77</f>
        <v>2940</v>
      </c>
      <c r="H39" s="86">
        <f>G77-F77</f>
        <v>-839</v>
      </c>
      <c r="I39" s="34">
        <f>$G$78</f>
        <v>1184</v>
      </c>
      <c r="J39" s="86">
        <f>G78-F78</f>
        <v>-404</v>
      </c>
      <c r="K39" s="34">
        <f>$G$79</f>
        <v>463</v>
      </c>
      <c r="L39" s="86">
        <f>G79-F79</f>
        <v>-57</v>
      </c>
      <c r="M39" s="34">
        <f>$G$80</f>
        <v>400</v>
      </c>
      <c r="N39" s="86">
        <f>G80-F80</f>
        <v>-81</v>
      </c>
      <c r="O39" s="34">
        <f>$G$81</f>
        <v>0</v>
      </c>
      <c r="P39" s="86">
        <f>G81-F81</f>
        <v>-3</v>
      </c>
      <c r="Q39" s="34">
        <f>$G$82</f>
        <v>65</v>
      </c>
      <c r="R39" s="86">
        <f>G82-F82</f>
        <v>-40</v>
      </c>
      <c r="S39" s="34">
        <f>$G$83</f>
        <v>0</v>
      </c>
      <c r="T39" s="86">
        <f>G83-F83</f>
        <v>0</v>
      </c>
    </row>
    <row r="40" spans="2:36" s="20" customFormat="1" ht="15" customHeight="1" x14ac:dyDescent="0.25">
      <c r="B40" s="81"/>
      <c r="C40" s="161" t="s">
        <v>14</v>
      </c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</row>
    <row r="41" spans="2:36" s="20" customFormat="1" ht="15" customHeight="1" x14ac:dyDescent="0.25">
      <c r="B41" s="20" t="s">
        <v>53</v>
      </c>
      <c r="C41" s="32">
        <f>$G$107</f>
        <v>925</v>
      </c>
      <c r="D41" s="86">
        <f>G107-F107</f>
        <v>-281</v>
      </c>
      <c r="E41" s="32">
        <f>$G$99</f>
        <v>132</v>
      </c>
      <c r="F41" s="86">
        <f>G99-F99</f>
        <v>-119</v>
      </c>
      <c r="G41" s="32">
        <f>$G$100</f>
        <v>466</v>
      </c>
      <c r="H41" s="86">
        <f>G100-F100</f>
        <v>-80</v>
      </c>
      <c r="I41" s="32">
        <f>$G$101</f>
        <v>147</v>
      </c>
      <c r="J41" s="86">
        <f>G101-F101</f>
        <v>-59</v>
      </c>
      <c r="K41" s="32">
        <f>$G$102</f>
        <v>89</v>
      </c>
      <c r="L41" s="86">
        <f>G102-F102</f>
        <v>-12</v>
      </c>
      <c r="M41" s="32">
        <f>$G$103</f>
        <v>85</v>
      </c>
      <c r="N41" s="86">
        <f>G103-F103</f>
        <v>-5</v>
      </c>
      <c r="O41" s="32">
        <f>$G$104</f>
        <v>0</v>
      </c>
      <c r="P41" s="86">
        <f>G104-F104</f>
        <v>0</v>
      </c>
      <c r="Q41" s="32">
        <f>$G$105</f>
        <v>6</v>
      </c>
      <c r="R41" s="86">
        <f>G105-F105</f>
        <v>-6</v>
      </c>
      <c r="S41" s="32">
        <f>$G$106</f>
        <v>0</v>
      </c>
      <c r="T41" s="86">
        <f>G106-F106</f>
        <v>0</v>
      </c>
    </row>
    <row r="42" spans="2:36" s="20" customFormat="1" ht="12.75" x14ac:dyDescent="0.25">
      <c r="B42" s="20" t="s">
        <v>5</v>
      </c>
      <c r="C42" s="32">
        <f>$G$130</f>
        <v>2758</v>
      </c>
      <c r="D42" s="86">
        <f>G130-F130</f>
        <v>-1143</v>
      </c>
      <c r="E42" s="32">
        <f>$G$122</f>
        <v>463</v>
      </c>
      <c r="F42" s="86">
        <f>G122-F122</f>
        <v>-244</v>
      </c>
      <c r="G42" s="32">
        <f>$G$123</f>
        <v>1414</v>
      </c>
      <c r="H42" s="86">
        <f>G123-F123</f>
        <v>-543</v>
      </c>
      <c r="I42" s="32">
        <f>$G$124</f>
        <v>480</v>
      </c>
      <c r="J42" s="86">
        <f>G124-F124</f>
        <v>-301</v>
      </c>
      <c r="K42" s="32">
        <f>$G$125</f>
        <v>206</v>
      </c>
      <c r="L42" s="86">
        <f>G125-F125</f>
        <v>-34</v>
      </c>
      <c r="M42" s="32">
        <f>$G$126</f>
        <v>161</v>
      </c>
      <c r="N42" s="86">
        <f>G126-F126</f>
        <v>-17</v>
      </c>
      <c r="O42" s="32">
        <f>$G$127</f>
        <v>0</v>
      </c>
      <c r="P42" s="86">
        <f>G127-F127</f>
        <v>-3</v>
      </c>
      <c r="Q42" s="32">
        <f>$G$128</f>
        <v>34</v>
      </c>
      <c r="R42" s="86">
        <f>G128-F128</f>
        <v>-1</v>
      </c>
      <c r="S42" s="32">
        <f>$G$129</f>
        <v>0</v>
      </c>
      <c r="T42" s="86">
        <f>G129-F129</f>
        <v>0</v>
      </c>
    </row>
    <row r="43" spans="2:36" s="20" customFormat="1" ht="12.75" x14ac:dyDescent="0.25">
      <c r="B43" s="20" t="s">
        <v>6</v>
      </c>
      <c r="C43" s="32">
        <f>$G$153</f>
        <v>1048</v>
      </c>
      <c r="D43" s="86">
        <f>G153-F153</f>
        <v>-281</v>
      </c>
      <c r="E43" s="32">
        <f>$G$145</f>
        <v>129</v>
      </c>
      <c r="F43" s="86">
        <f>G145-F145</f>
        <v>-55</v>
      </c>
      <c r="G43" s="32">
        <f>$G$146</f>
        <v>561</v>
      </c>
      <c r="H43" s="86">
        <f>G146-F146</f>
        <v>-179</v>
      </c>
      <c r="I43" s="32">
        <f>$G$147</f>
        <v>195</v>
      </c>
      <c r="J43" s="86">
        <f>G147-F147</f>
        <v>20</v>
      </c>
      <c r="K43" s="32">
        <f>$G$148</f>
        <v>75</v>
      </c>
      <c r="L43" s="86">
        <f>G148-F148</f>
        <v>-15</v>
      </c>
      <c r="M43" s="32">
        <f>$G$149</f>
        <v>85</v>
      </c>
      <c r="N43" s="86">
        <f>G149-F149</f>
        <v>-43</v>
      </c>
      <c r="O43" s="32">
        <f>$G$150</f>
        <v>0</v>
      </c>
      <c r="P43" s="86">
        <f>G150-F150</f>
        <v>0</v>
      </c>
      <c r="Q43" s="32">
        <f>$G$151</f>
        <v>3</v>
      </c>
      <c r="R43" s="86">
        <f>G151-F151</f>
        <v>-9</v>
      </c>
      <c r="S43" s="32">
        <f>$G$152</f>
        <v>0</v>
      </c>
      <c r="T43" s="86">
        <f>G152-F152</f>
        <v>0</v>
      </c>
    </row>
    <row r="44" spans="2:36" s="20" customFormat="1" ht="12.75" x14ac:dyDescent="0.25">
      <c r="B44" s="82" t="s">
        <v>7</v>
      </c>
      <c r="C44" s="34">
        <f>$G$176</f>
        <v>1247</v>
      </c>
      <c r="D44" s="86">
        <f>G176-F176</f>
        <v>-132</v>
      </c>
      <c r="E44" s="34">
        <f>$G$168</f>
        <v>202</v>
      </c>
      <c r="F44" s="87">
        <f>G168-F168</f>
        <v>5</v>
      </c>
      <c r="G44" s="34">
        <f>$G$169</f>
        <v>499</v>
      </c>
      <c r="H44" s="87">
        <f>G169-F169</f>
        <v>-37</v>
      </c>
      <c r="I44" s="34">
        <f>$G$170</f>
        <v>362</v>
      </c>
      <c r="J44" s="87">
        <f>G170-F170</f>
        <v>-64</v>
      </c>
      <c r="K44" s="34">
        <f>$G$171</f>
        <v>93</v>
      </c>
      <c r="L44" s="87">
        <f>G171-F171</f>
        <v>4</v>
      </c>
      <c r="M44" s="34">
        <f>$G$172</f>
        <v>69</v>
      </c>
      <c r="N44" s="87">
        <f>G172-F172</f>
        <v>-16</v>
      </c>
      <c r="O44" s="34">
        <f>$G$173</f>
        <v>0</v>
      </c>
      <c r="P44" s="87">
        <f>G173-F173</f>
        <v>0</v>
      </c>
      <c r="Q44" s="34">
        <f>$G$174</f>
        <v>22</v>
      </c>
      <c r="R44" s="87">
        <f>G174-F174</f>
        <v>-24</v>
      </c>
      <c r="S44" s="34">
        <f>$G$175</f>
        <v>0</v>
      </c>
      <c r="T44" s="87">
        <f>G175-F175</f>
        <v>0</v>
      </c>
    </row>
    <row r="45" spans="2:36" s="20" customFormat="1" ht="24.95" customHeight="1" x14ac:dyDescent="0.2">
      <c r="B45" s="83" t="s">
        <v>47</v>
      </c>
      <c r="C45" s="84"/>
      <c r="D45" s="84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</row>
    <row r="46" spans="2:36" s="45" customFormat="1" ht="14.25" x14ac:dyDescent="0.25">
      <c r="B46" s="6"/>
      <c r="C46" s="3"/>
      <c r="D46" s="5"/>
      <c r="E46" s="3"/>
      <c r="F46" s="5"/>
      <c r="G46" s="3"/>
      <c r="H46" s="5"/>
      <c r="I46" s="3"/>
      <c r="J46" s="5"/>
      <c r="K46" s="3"/>
      <c r="L46" s="5"/>
      <c r="M46" s="3"/>
      <c r="N46" s="5"/>
      <c r="O46" s="3"/>
      <c r="P46" s="5"/>
      <c r="Q46" s="3"/>
      <c r="R46" s="5"/>
      <c r="U46" s="43"/>
      <c r="AH46" s="40"/>
      <c r="AI46" s="43"/>
      <c r="AJ46" s="40"/>
    </row>
    <row r="47" spans="2:36" ht="14.25" customHeight="1" x14ac:dyDescent="0.25">
      <c r="B47" s="154" t="s">
        <v>233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</row>
    <row r="48" spans="2:36" ht="14.25" customHeight="1" x14ac:dyDescent="0.25"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</row>
    <row r="49" spans="2:27" ht="14.25" customHeight="1" x14ac:dyDescent="0.25"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</row>
    <row r="51" spans="2:27" s="20" customFormat="1" ht="24.95" customHeight="1" x14ac:dyDescent="0.25">
      <c r="B51" s="74" t="s">
        <v>285</v>
      </c>
    </row>
    <row r="52" spans="2:27" s="20" customFormat="1" ht="25.5" x14ac:dyDescent="0.25">
      <c r="B52" s="78" t="s">
        <v>10</v>
      </c>
      <c r="C52" s="88" t="s">
        <v>326</v>
      </c>
      <c r="D52" s="88" t="s">
        <v>327</v>
      </c>
      <c r="E52" s="88" t="s">
        <v>328</v>
      </c>
      <c r="F52" s="88" t="s">
        <v>329</v>
      </c>
      <c r="G52" s="88" t="s">
        <v>330</v>
      </c>
      <c r="H52" s="80" t="s">
        <v>331</v>
      </c>
      <c r="I52" s="80" t="s">
        <v>332</v>
      </c>
      <c r="J52" s="89"/>
    </row>
    <row r="53" spans="2:27" s="20" customFormat="1" ht="12.75" x14ac:dyDescent="0.25">
      <c r="B53" s="20" t="s">
        <v>16</v>
      </c>
      <c r="C53" s="13">
        <f>'[1]2. Forme contrattuali'!C4</f>
        <v>5794</v>
      </c>
      <c r="D53" s="13">
        <f>'[1]2. Forme contrattuali'!D4</f>
        <v>5615</v>
      </c>
      <c r="E53" s="13">
        <f>'[1]2. Forme contrattuali'!E4</f>
        <v>6182</v>
      </c>
      <c r="F53" s="13">
        <f>'[1]2. Forme contrattuali'!F4</f>
        <v>6856</v>
      </c>
      <c r="G53" s="13">
        <f>'[1]2. Forme contrattuali'!G4</f>
        <v>5108</v>
      </c>
      <c r="H53" s="86">
        <f t="shared" ref="H53:H61" si="0">G53-C53</f>
        <v>-686</v>
      </c>
      <c r="I53" s="23">
        <f t="shared" ref="I53:I59" si="1">(G53-C53)/C53</f>
        <v>-0.11839834311356576</v>
      </c>
    </row>
    <row r="54" spans="2:27" s="20" customFormat="1" ht="12.75" x14ac:dyDescent="0.25">
      <c r="B54" s="20" t="s">
        <v>17</v>
      </c>
      <c r="C54" s="13">
        <f>'[1]2. Forme contrattuali'!C5</f>
        <v>14832</v>
      </c>
      <c r="D54" s="13">
        <f>'[1]2. Forme contrattuali'!D5</f>
        <v>19971</v>
      </c>
      <c r="E54" s="13">
        <f>'[1]2. Forme contrattuali'!E5</f>
        <v>20545</v>
      </c>
      <c r="F54" s="13">
        <f>'[1]2. Forme contrattuali'!F5</f>
        <v>19980</v>
      </c>
      <c r="G54" s="13">
        <f>'[1]2. Forme contrattuali'!G5</f>
        <v>15890</v>
      </c>
      <c r="H54" s="86">
        <f t="shared" si="0"/>
        <v>1058</v>
      </c>
      <c r="I54" s="23">
        <f t="shared" si="1"/>
        <v>7.1332254584681773E-2</v>
      </c>
    </row>
    <row r="55" spans="2:27" s="20" customFormat="1" ht="12.75" x14ac:dyDescent="0.25">
      <c r="B55" s="20" t="s">
        <v>333</v>
      </c>
      <c r="C55" s="13">
        <f>'[1]2. Forme contrattuali'!C6</f>
        <v>29926</v>
      </c>
      <c r="D55" s="13">
        <f>'[1]2. Forme contrattuali'!D6</f>
        <v>35717</v>
      </c>
      <c r="E55" s="13">
        <f>'[1]2. Forme contrattuali'!E6</f>
        <v>22705</v>
      </c>
      <c r="F55" s="13">
        <f>'[1]2. Forme contrattuali'!F6</f>
        <v>11741</v>
      </c>
      <c r="G55" s="13">
        <f>'[1]2. Forme contrattuali'!G6</f>
        <v>7908</v>
      </c>
      <c r="H55" s="86">
        <f t="shared" si="0"/>
        <v>-22018</v>
      </c>
      <c r="I55" s="23">
        <f t="shared" si="1"/>
        <v>-0.73574817884114152</v>
      </c>
    </row>
    <row r="56" spans="2:27" s="20" customFormat="1" ht="12.75" x14ac:dyDescent="0.25">
      <c r="B56" s="20" t="s">
        <v>18</v>
      </c>
      <c r="C56" s="13">
        <f>'[1]2. Forme contrattuali'!C7</f>
        <v>2439</v>
      </c>
      <c r="D56" s="13">
        <f>'[1]2. Forme contrattuali'!D7</f>
        <v>3107</v>
      </c>
      <c r="E56" s="13">
        <f>'[1]2. Forme contrattuali'!E7</f>
        <v>3461</v>
      </c>
      <c r="F56" s="13">
        <f>'[1]2. Forme contrattuali'!F7</f>
        <v>4074</v>
      </c>
      <c r="G56" s="13">
        <f>'[1]2. Forme contrattuali'!G7</f>
        <v>3259</v>
      </c>
      <c r="H56" s="86">
        <f t="shared" si="0"/>
        <v>820</v>
      </c>
      <c r="I56" s="23">
        <f t="shared" si="1"/>
        <v>0.33620336203362033</v>
      </c>
    </row>
    <row r="57" spans="2:27" s="20" customFormat="1" ht="12.75" x14ac:dyDescent="0.25">
      <c r="B57" s="20" t="s">
        <v>19</v>
      </c>
      <c r="C57" s="13">
        <f>'[1]2. Forme contrattuali'!C8</f>
        <v>690</v>
      </c>
      <c r="D57" s="13">
        <f>'[1]2. Forme contrattuali'!D8</f>
        <v>1903</v>
      </c>
      <c r="E57" s="13">
        <f>'[1]2. Forme contrattuali'!E8</f>
        <v>1876</v>
      </c>
      <c r="F57" s="13">
        <f>'[1]2. Forme contrattuali'!F8</f>
        <v>2470</v>
      </c>
      <c r="G57" s="13">
        <f>'[1]2. Forme contrattuali'!G8</f>
        <v>1840</v>
      </c>
      <c r="H57" s="86">
        <f t="shared" si="0"/>
        <v>1150</v>
      </c>
      <c r="I57" s="23">
        <f t="shared" si="1"/>
        <v>1.6666666666666667</v>
      </c>
    </row>
    <row r="58" spans="2:27" s="20" customFormat="1" ht="12.75" x14ac:dyDescent="0.25">
      <c r="B58" s="20" t="s">
        <v>20</v>
      </c>
      <c r="C58" s="13">
        <f>'[1]2. Forme contrattuali'!C9</f>
        <v>29</v>
      </c>
      <c r="D58" s="13">
        <f>'[1]2. Forme contrattuali'!D9</f>
        <v>25</v>
      </c>
      <c r="E58" s="13">
        <f>'[1]2. Forme contrattuali'!E9</f>
        <v>19</v>
      </c>
      <c r="F58" s="13">
        <f>'[1]2. Forme contrattuali'!F9</f>
        <v>8</v>
      </c>
      <c r="G58" s="13">
        <f>'[1]2. Forme contrattuali'!G9</f>
        <v>2</v>
      </c>
      <c r="H58" s="86">
        <f t="shared" si="0"/>
        <v>-27</v>
      </c>
      <c r="I58" s="23">
        <f t="shared" si="1"/>
        <v>-0.93103448275862066</v>
      </c>
    </row>
    <row r="59" spans="2:27" s="20" customFormat="1" ht="12.75" x14ac:dyDescent="0.25">
      <c r="B59" s="20" t="s">
        <v>48</v>
      </c>
      <c r="C59" s="13">
        <f>'[1]2. Forme contrattuali'!C10</f>
        <v>679</v>
      </c>
      <c r="D59" s="13">
        <f>'[1]2. Forme contrattuali'!D10</f>
        <v>545</v>
      </c>
      <c r="E59" s="13">
        <f>'[1]2. Forme contrattuali'!E10</f>
        <v>592</v>
      </c>
      <c r="F59" s="13">
        <f>'[1]2. Forme contrattuali'!F10</f>
        <v>554</v>
      </c>
      <c r="G59" s="13">
        <f>'[1]2. Forme contrattuali'!G10</f>
        <v>439</v>
      </c>
      <c r="H59" s="86">
        <f t="shared" si="0"/>
        <v>-240</v>
      </c>
      <c r="I59" s="23">
        <f t="shared" si="1"/>
        <v>-0.35346097201767307</v>
      </c>
    </row>
    <row r="60" spans="2:27" s="20" customFormat="1" ht="12.75" x14ac:dyDescent="0.25">
      <c r="B60" s="20" t="s">
        <v>21</v>
      </c>
      <c r="C60" s="13">
        <f>'[1]2. Forme contrattuali'!C11</f>
        <v>0</v>
      </c>
      <c r="D60" s="13">
        <f>'[1]2. Forme contrattuali'!D11</f>
        <v>0</v>
      </c>
      <c r="E60" s="13">
        <f>'[1]2. Forme contrattuali'!E11</f>
        <v>0</v>
      </c>
      <c r="F60" s="13">
        <f>'[1]2. Forme contrattuali'!F11</f>
        <v>1</v>
      </c>
      <c r="G60" s="13">
        <f>'[1]2. Forme contrattuali'!G11</f>
        <v>0</v>
      </c>
      <c r="H60" s="86">
        <f t="shared" si="0"/>
        <v>0</v>
      </c>
      <c r="I60" s="23" t="s">
        <v>151</v>
      </c>
    </row>
    <row r="61" spans="2:27" s="20" customFormat="1" ht="12.75" x14ac:dyDescent="0.25">
      <c r="B61" s="90" t="s">
        <v>71</v>
      </c>
      <c r="C61" s="16">
        <f>SUM(C53:C60)</f>
        <v>54389</v>
      </c>
      <c r="D61" s="16">
        <f t="shared" ref="D61:G61" si="2">SUM(D53:D60)</f>
        <v>66883</v>
      </c>
      <c r="E61" s="16">
        <f t="shared" si="2"/>
        <v>55380</v>
      </c>
      <c r="F61" s="16">
        <f t="shared" si="2"/>
        <v>45684</v>
      </c>
      <c r="G61" s="16">
        <f t="shared" si="2"/>
        <v>34446</v>
      </c>
      <c r="H61" s="34">
        <f t="shared" si="0"/>
        <v>-19943</v>
      </c>
      <c r="I61" s="91">
        <f>(G61-C61)/C61</f>
        <v>-0.36667340822592803</v>
      </c>
    </row>
    <row r="62" spans="2:27" s="20" customFormat="1" ht="24.95" customHeight="1" x14ac:dyDescent="0.2">
      <c r="B62" s="83" t="s">
        <v>47</v>
      </c>
      <c r="C62" s="12"/>
      <c r="D62" s="12"/>
      <c r="E62" s="12"/>
      <c r="G62" s="12"/>
      <c r="H62" s="32"/>
      <c r="I62" s="92"/>
      <c r="J62" s="23"/>
    </row>
    <row r="63" spans="2:27" s="20" customFormat="1" ht="12.75" x14ac:dyDescent="0.25">
      <c r="C63" s="25"/>
      <c r="D63" s="25"/>
      <c r="E63" s="25"/>
      <c r="G63" s="25"/>
      <c r="H63" s="86"/>
      <c r="I63" s="23"/>
      <c r="J63" s="23"/>
    </row>
    <row r="64" spans="2:27" s="20" customFormat="1" ht="12.75" x14ac:dyDescent="0.25">
      <c r="B64" s="104"/>
      <c r="C64" s="106" t="s">
        <v>326</v>
      </c>
      <c r="D64" s="106" t="s">
        <v>327</v>
      </c>
      <c r="E64" s="106" t="s">
        <v>328</v>
      </c>
      <c r="F64" s="108" t="s">
        <v>329</v>
      </c>
      <c r="G64" s="106" t="s">
        <v>330</v>
      </c>
      <c r="H64" s="109"/>
      <c r="I64" s="23"/>
      <c r="J64" s="23"/>
    </row>
    <row r="65" spans="2:10" s="20" customFormat="1" ht="12.75" x14ac:dyDescent="0.25">
      <c r="B65" s="104" t="s">
        <v>16</v>
      </c>
      <c r="C65" s="107">
        <f>C53/$C$53*100</f>
        <v>100</v>
      </c>
      <c r="D65" s="107">
        <f t="shared" ref="D65:G65" si="3">D53/$C$53*100</f>
        <v>96.910597169485683</v>
      </c>
      <c r="E65" s="107">
        <f t="shared" si="3"/>
        <v>106.69658267172937</v>
      </c>
      <c r="F65" s="107">
        <f t="shared" si="3"/>
        <v>118.32930617880567</v>
      </c>
      <c r="G65" s="107">
        <f t="shared" si="3"/>
        <v>88.160165688643417</v>
      </c>
      <c r="H65" s="109"/>
      <c r="I65" s="23"/>
      <c r="J65" s="23"/>
    </row>
    <row r="66" spans="2:10" s="20" customFormat="1" ht="12.75" x14ac:dyDescent="0.25">
      <c r="B66" s="104" t="s">
        <v>17</v>
      </c>
      <c r="C66" s="107">
        <f>C54/$C$54*100</f>
        <v>100</v>
      </c>
      <c r="D66" s="107">
        <f t="shared" ref="D66:G66" si="4">D54/$C$54*100</f>
        <v>134.64805825242718</v>
      </c>
      <c r="E66" s="107">
        <f t="shared" si="4"/>
        <v>138.51806903991371</v>
      </c>
      <c r="F66" s="107">
        <f t="shared" si="4"/>
        <v>134.70873786407768</v>
      </c>
      <c r="G66" s="107">
        <f t="shared" si="4"/>
        <v>107.13322545846817</v>
      </c>
      <c r="H66" s="109"/>
      <c r="I66" s="23"/>
      <c r="J66" s="23"/>
    </row>
    <row r="67" spans="2:10" s="20" customFormat="1" ht="12.75" x14ac:dyDescent="0.25">
      <c r="B67" s="104" t="s">
        <v>333</v>
      </c>
      <c r="C67" s="107">
        <f>C55/$C$55*100</f>
        <v>100</v>
      </c>
      <c r="D67" s="107">
        <f t="shared" ref="D67:G67" si="5">D55/$C$55*100</f>
        <v>119.35106596270802</v>
      </c>
      <c r="E67" s="107">
        <f t="shared" si="5"/>
        <v>75.870480518612581</v>
      </c>
      <c r="F67" s="107">
        <f t="shared" si="5"/>
        <v>39.233442491478982</v>
      </c>
      <c r="G67" s="107">
        <f t="shared" si="5"/>
        <v>26.425182115885853</v>
      </c>
      <c r="H67" s="109"/>
      <c r="I67" s="23"/>
      <c r="J67" s="23"/>
    </row>
    <row r="68" spans="2:10" s="20" customFormat="1" ht="12.75" x14ac:dyDescent="0.25">
      <c r="B68" s="104" t="s">
        <v>18</v>
      </c>
      <c r="C68" s="107">
        <f>C56/$C$56*100</f>
        <v>100</v>
      </c>
      <c r="D68" s="107">
        <f t="shared" ref="D68:G68" si="6">D56/$C$56*100</f>
        <v>127.38827388273883</v>
      </c>
      <c r="E68" s="107">
        <f t="shared" si="6"/>
        <v>141.90241902419024</v>
      </c>
      <c r="F68" s="107">
        <f t="shared" si="6"/>
        <v>167.03567035670358</v>
      </c>
      <c r="G68" s="107">
        <f t="shared" si="6"/>
        <v>133.62033620336206</v>
      </c>
      <c r="H68" s="109"/>
      <c r="I68" s="23"/>
      <c r="J68" s="23"/>
    </row>
    <row r="69" spans="2:10" x14ac:dyDescent="0.25">
      <c r="B69" s="104" t="s">
        <v>19</v>
      </c>
      <c r="C69" s="107">
        <f>C57/$C$57*100</f>
        <v>100</v>
      </c>
      <c r="D69" s="107">
        <f t="shared" ref="D69:G69" si="7">D57/$C$57*100</f>
        <v>275.79710144927537</v>
      </c>
      <c r="E69" s="107">
        <f t="shared" si="7"/>
        <v>271.8840579710145</v>
      </c>
      <c r="F69" s="107">
        <f t="shared" si="7"/>
        <v>357.97101449275362</v>
      </c>
      <c r="G69" s="107">
        <f t="shared" si="7"/>
        <v>266.66666666666663</v>
      </c>
      <c r="H69" s="114"/>
    </row>
    <row r="70" spans="2:10" x14ac:dyDescent="0.25">
      <c r="B70" s="104" t="s">
        <v>20</v>
      </c>
      <c r="C70" s="107">
        <f>C58/$C$58*100</f>
        <v>100</v>
      </c>
      <c r="D70" s="107">
        <f t="shared" ref="D70:G70" si="8">D58/$C$58*100</f>
        <v>86.206896551724128</v>
      </c>
      <c r="E70" s="107">
        <f t="shared" si="8"/>
        <v>65.517241379310349</v>
      </c>
      <c r="F70" s="107">
        <f t="shared" si="8"/>
        <v>27.586206896551722</v>
      </c>
      <c r="G70" s="107">
        <f t="shared" si="8"/>
        <v>6.8965517241379306</v>
      </c>
      <c r="H70" s="114"/>
    </row>
    <row r="71" spans="2:10" x14ac:dyDescent="0.25">
      <c r="B71" s="104" t="s">
        <v>48</v>
      </c>
      <c r="C71" s="107">
        <f>C59/$C$59*100</f>
        <v>100</v>
      </c>
      <c r="D71" s="107">
        <f t="shared" ref="D71:G71" si="9">D59/$C$59*100</f>
        <v>80.265095729013254</v>
      </c>
      <c r="E71" s="107">
        <f t="shared" si="9"/>
        <v>87.187039764359355</v>
      </c>
      <c r="F71" s="107">
        <f t="shared" si="9"/>
        <v>81.590574374079523</v>
      </c>
      <c r="G71" s="107">
        <f t="shared" si="9"/>
        <v>64.653902798232693</v>
      </c>
      <c r="H71" s="114"/>
    </row>
    <row r="74" spans="2:10" s="20" customFormat="1" ht="24.95" customHeight="1" x14ac:dyDescent="0.25">
      <c r="B74" s="74" t="s">
        <v>286</v>
      </c>
    </row>
    <row r="75" spans="2:10" s="20" customFormat="1" ht="25.5" x14ac:dyDescent="0.25">
      <c r="B75" s="78" t="s">
        <v>15</v>
      </c>
      <c r="C75" s="88" t="s">
        <v>326</v>
      </c>
      <c r="D75" s="88" t="s">
        <v>327</v>
      </c>
      <c r="E75" s="88" t="s">
        <v>328</v>
      </c>
      <c r="F75" s="88" t="s">
        <v>329</v>
      </c>
      <c r="G75" s="88" t="s">
        <v>330</v>
      </c>
      <c r="H75" s="80" t="s">
        <v>331</v>
      </c>
      <c r="I75" s="80" t="s">
        <v>332</v>
      </c>
      <c r="J75" s="89"/>
    </row>
    <row r="76" spans="2:10" s="20" customFormat="1" ht="12.75" x14ac:dyDescent="0.25">
      <c r="B76" s="20" t="s">
        <v>16</v>
      </c>
      <c r="C76" s="13">
        <f>'[1]2. Forme contrattuali'!C18</f>
        <v>1070</v>
      </c>
      <c r="D76" s="13">
        <f>'[1]2. Forme contrattuali'!D18</f>
        <v>996</v>
      </c>
      <c r="E76" s="13">
        <f>'[1]2. Forme contrattuali'!E18</f>
        <v>1202</v>
      </c>
      <c r="F76" s="13">
        <f>'[1]2. Forme contrattuali'!F18</f>
        <v>1339</v>
      </c>
      <c r="G76" s="13">
        <f>'[1]2. Forme contrattuali'!G18</f>
        <v>926</v>
      </c>
      <c r="H76" s="86">
        <f t="shared" ref="H76:H84" si="10">G76-C76</f>
        <v>-144</v>
      </c>
      <c r="I76" s="23">
        <f t="shared" ref="I76:I82" si="11">(G76-C76)/C76</f>
        <v>-0.13457943925233645</v>
      </c>
    </row>
    <row r="77" spans="2:10" s="20" customFormat="1" ht="12.75" x14ac:dyDescent="0.25">
      <c r="B77" s="20" t="s">
        <v>17</v>
      </c>
      <c r="C77" s="13">
        <f>'[1]2. Forme contrattuali'!C19</f>
        <v>2793</v>
      </c>
      <c r="D77" s="13">
        <f>'[1]2. Forme contrattuali'!D19</f>
        <v>3680</v>
      </c>
      <c r="E77" s="13">
        <f>'[1]2. Forme contrattuali'!E19</f>
        <v>4041</v>
      </c>
      <c r="F77" s="13">
        <f>'[1]2. Forme contrattuali'!F19</f>
        <v>3779</v>
      </c>
      <c r="G77" s="13">
        <f>'[1]2. Forme contrattuali'!G19</f>
        <v>2940</v>
      </c>
      <c r="H77" s="86">
        <f t="shared" si="10"/>
        <v>147</v>
      </c>
      <c r="I77" s="23">
        <f t="shared" si="11"/>
        <v>5.2631578947368418E-2</v>
      </c>
    </row>
    <row r="78" spans="2:10" s="20" customFormat="1" ht="12.75" x14ac:dyDescent="0.25">
      <c r="B78" s="20" t="s">
        <v>333</v>
      </c>
      <c r="C78" s="13">
        <f>'[1]2. Forme contrattuali'!C20</f>
        <v>3350</v>
      </c>
      <c r="D78" s="13">
        <f>'[1]2. Forme contrattuali'!D20</f>
        <v>3282</v>
      </c>
      <c r="E78" s="13">
        <f>'[1]2. Forme contrattuali'!E20</f>
        <v>2638</v>
      </c>
      <c r="F78" s="13">
        <f>'[1]2. Forme contrattuali'!F20</f>
        <v>1588</v>
      </c>
      <c r="G78" s="13">
        <f>'[1]2. Forme contrattuali'!G20</f>
        <v>1184</v>
      </c>
      <c r="H78" s="86">
        <f t="shared" si="10"/>
        <v>-2166</v>
      </c>
      <c r="I78" s="23">
        <f t="shared" si="11"/>
        <v>-0.64656716417910443</v>
      </c>
    </row>
    <row r="79" spans="2:10" s="20" customFormat="1" ht="12.75" x14ac:dyDescent="0.25">
      <c r="B79" s="20" t="s">
        <v>18</v>
      </c>
      <c r="C79" s="13">
        <f>'[1]2. Forme contrattuali'!C21</f>
        <v>353</v>
      </c>
      <c r="D79" s="13">
        <f>'[1]2. Forme contrattuali'!D21</f>
        <v>398</v>
      </c>
      <c r="E79" s="13">
        <f>'[1]2. Forme contrattuali'!E21</f>
        <v>470</v>
      </c>
      <c r="F79" s="13">
        <f>'[1]2. Forme contrattuali'!F21</f>
        <v>520</v>
      </c>
      <c r="G79" s="13">
        <f>'[1]2. Forme contrattuali'!G21</f>
        <v>463</v>
      </c>
      <c r="H79" s="86">
        <f t="shared" si="10"/>
        <v>110</v>
      </c>
      <c r="I79" s="23">
        <f t="shared" si="11"/>
        <v>0.31161473087818697</v>
      </c>
    </row>
    <row r="80" spans="2:10" s="20" customFormat="1" ht="12.75" x14ac:dyDescent="0.25">
      <c r="B80" s="20" t="s">
        <v>19</v>
      </c>
      <c r="C80" s="13">
        <f>'[1]2. Forme contrattuali'!C22</f>
        <v>105</v>
      </c>
      <c r="D80" s="13">
        <f>'[1]2. Forme contrattuali'!D22</f>
        <v>472</v>
      </c>
      <c r="E80" s="13">
        <f>'[1]2. Forme contrattuali'!E22</f>
        <v>461</v>
      </c>
      <c r="F80" s="13">
        <f>'[1]2. Forme contrattuali'!F22</f>
        <v>481</v>
      </c>
      <c r="G80" s="13">
        <f>'[1]2. Forme contrattuali'!G22</f>
        <v>400</v>
      </c>
      <c r="H80" s="86">
        <f t="shared" si="10"/>
        <v>295</v>
      </c>
      <c r="I80" s="23">
        <f t="shared" si="11"/>
        <v>2.8095238095238093</v>
      </c>
    </row>
    <row r="81" spans="2:10" s="20" customFormat="1" ht="12.75" x14ac:dyDescent="0.25">
      <c r="B81" s="20" t="s">
        <v>20</v>
      </c>
      <c r="C81" s="13">
        <f>'[1]2. Forme contrattuali'!C23</f>
        <v>1</v>
      </c>
      <c r="D81" s="13">
        <f>'[1]2. Forme contrattuali'!D23</f>
        <v>3</v>
      </c>
      <c r="E81" s="13">
        <f>'[1]2. Forme contrattuali'!E23</f>
        <v>1</v>
      </c>
      <c r="F81" s="13">
        <f>'[1]2. Forme contrattuali'!F23</f>
        <v>3</v>
      </c>
      <c r="G81" s="13">
        <f>'[1]2. Forme contrattuali'!G23</f>
        <v>0</v>
      </c>
      <c r="H81" s="86">
        <f t="shared" si="10"/>
        <v>-1</v>
      </c>
      <c r="I81" s="23">
        <f t="shared" si="11"/>
        <v>-1</v>
      </c>
    </row>
    <row r="82" spans="2:10" s="20" customFormat="1" ht="12.75" x14ac:dyDescent="0.25">
      <c r="B82" s="20" t="s">
        <v>48</v>
      </c>
      <c r="C82" s="13">
        <f>'[1]2. Forme contrattuali'!C24</f>
        <v>79</v>
      </c>
      <c r="D82" s="13">
        <f>'[1]2. Forme contrattuali'!D24</f>
        <v>96</v>
      </c>
      <c r="E82" s="13">
        <f>'[1]2. Forme contrattuali'!E24</f>
        <v>118</v>
      </c>
      <c r="F82" s="13">
        <f>'[1]2. Forme contrattuali'!F24</f>
        <v>105</v>
      </c>
      <c r="G82" s="13">
        <f>'[1]2. Forme contrattuali'!G24</f>
        <v>65</v>
      </c>
      <c r="H82" s="86">
        <f t="shared" si="10"/>
        <v>-14</v>
      </c>
      <c r="I82" s="23">
        <f t="shared" si="11"/>
        <v>-0.17721518987341772</v>
      </c>
    </row>
    <row r="83" spans="2:10" s="20" customFormat="1" ht="12.75" x14ac:dyDescent="0.25">
      <c r="B83" s="20" t="s">
        <v>21</v>
      </c>
      <c r="C83" s="13">
        <f>'[1]2. Forme contrattuali'!C25</f>
        <v>0</v>
      </c>
      <c r="D83" s="13">
        <f>'[1]2. Forme contrattuali'!D25</f>
        <v>0</v>
      </c>
      <c r="E83" s="13">
        <f>'[1]2. Forme contrattuali'!E25</f>
        <v>0</v>
      </c>
      <c r="F83" s="13">
        <f>'[1]2. Forme contrattuali'!F25</f>
        <v>0</v>
      </c>
      <c r="G83" s="13">
        <f>'[1]2. Forme contrattuali'!G25</f>
        <v>0</v>
      </c>
      <c r="H83" s="86">
        <f t="shared" si="10"/>
        <v>0</v>
      </c>
      <c r="I83" s="23" t="s">
        <v>151</v>
      </c>
    </row>
    <row r="84" spans="2:10" s="20" customFormat="1" ht="12.75" x14ac:dyDescent="0.25">
      <c r="B84" s="90" t="s">
        <v>71</v>
      </c>
      <c r="C84" s="16">
        <f>SUM(C76:C83)</f>
        <v>7751</v>
      </c>
      <c r="D84" s="16">
        <f>SUM(D76:D83)</f>
        <v>8927</v>
      </c>
      <c r="E84" s="16">
        <f t="shared" ref="E84:G84" si="12">SUM(E76:E83)</f>
        <v>8931</v>
      </c>
      <c r="F84" s="16">
        <f t="shared" si="12"/>
        <v>7815</v>
      </c>
      <c r="G84" s="16">
        <f t="shared" si="12"/>
        <v>5978</v>
      </c>
      <c r="H84" s="34">
        <f t="shared" si="10"/>
        <v>-1773</v>
      </c>
      <c r="I84" s="91">
        <f>(G84-C84)/C84</f>
        <v>-0.22874467810605084</v>
      </c>
    </row>
    <row r="85" spans="2:10" s="20" customFormat="1" ht="24.95" customHeight="1" x14ac:dyDescent="0.2">
      <c r="B85" s="83" t="s">
        <v>47</v>
      </c>
      <c r="C85" s="12"/>
      <c r="D85" s="12"/>
      <c r="E85" s="12"/>
      <c r="G85" s="12"/>
      <c r="H85" s="32"/>
      <c r="I85" s="92"/>
      <c r="J85" s="23"/>
    </row>
    <row r="86" spans="2:10" s="20" customFormat="1" ht="12.75" x14ac:dyDescent="0.25">
      <c r="C86" s="25"/>
      <c r="D86" s="25"/>
      <c r="E86" s="25"/>
      <c r="G86" s="25"/>
      <c r="H86" s="86"/>
      <c r="I86" s="23"/>
      <c r="J86" s="23"/>
    </row>
    <row r="87" spans="2:10" s="20" customFormat="1" ht="12.75" x14ac:dyDescent="0.25">
      <c r="B87" s="104"/>
      <c r="C87" s="106" t="s">
        <v>326</v>
      </c>
      <c r="D87" s="106" t="s">
        <v>327</v>
      </c>
      <c r="E87" s="106" t="s">
        <v>328</v>
      </c>
      <c r="F87" s="108" t="s">
        <v>329</v>
      </c>
      <c r="G87" s="106" t="s">
        <v>330</v>
      </c>
      <c r="H87" s="109"/>
      <c r="I87" s="23"/>
      <c r="J87" s="23"/>
    </row>
    <row r="88" spans="2:10" s="20" customFormat="1" ht="12.75" x14ac:dyDescent="0.25">
      <c r="B88" s="104" t="s">
        <v>16</v>
      </c>
      <c r="C88" s="107">
        <f>C76/$C$76*100</f>
        <v>100</v>
      </c>
      <c r="D88" s="107">
        <f t="shared" ref="D88:G88" si="13">D76/$C$76*100</f>
        <v>93.0841121495327</v>
      </c>
      <c r="E88" s="107">
        <f t="shared" si="13"/>
        <v>112.33644859813083</v>
      </c>
      <c r="F88" s="107">
        <f t="shared" si="13"/>
        <v>125.14018691588784</v>
      </c>
      <c r="G88" s="107">
        <f t="shared" si="13"/>
        <v>86.542056074766364</v>
      </c>
      <c r="H88" s="109"/>
      <c r="I88" s="23"/>
      <c r="J88" s="23"/>
    </row>
    <row r="89" spans="2:10" s="20" customFormat="1" ht="12.75" x14ac:dyDescent="0.25">
      <c r="B89" s="104" t="s">
        <v>17</v>
      </c>
      <c r="C89" s="107">
        <f>C77/$C$77*100</f>
        <v>100</v>
      </c>
      <c r="D89" s="107">
        <f t="shared" ref="D89:G89" si="14">D77/$C$77*100</f>
        <v>131.7579663444325</v>
      </c>
      <c r="E89" s="107">
        <f t="shared" si="14"/>
        <v>144.6831364124597</v>
      </c>
      <c r="F89" s="107">
        <f t="shared" si="14"/>
        <v>135.30254206945935</v>
      </c>
      <c r="G89" s="107">
        <f t="shared" si="14"/>
        <v>105.26315789473684</v>
      </c>
      <c r="H89" s="109"/>
      <c r="I89" s="23"/>
      <c r="J89" s="23"/>
    </row>
    <row r="90" spans="2:10" s="20" customFormat="1" ht="12.75" x14ac:dyDescent="0.25">
      <c r="B90" s="104" t="s">
        <v>333</v>
      </c>
      <c r="C90" s="107">
        <f>C78/$C$78*100</f>
        <v>100</v>
      </c>
      <c r="D90" s="107">
        <f t="shared" ref="D90:G90" si="15">D78/$C$78*100</f>
        <v>97.970149253731336</v>
      </c>
      <c r="E90" s="107">
        <f t="shared" si="15"/>
        <v>78.746268656716424</v>
      </c>
      <c r="F90" s="107">
        <f t="shared" si="15"/>
        <v>47.402985074626862</v>
      </c>
      <c r="G90" s="107">
        <f t="shared" si="15"/>
        <v>35.343283582089555</v>
      </c>
      <c r="H90" s="109"/>
      <c r="I90" s="23"/>
      <c r="J90" s="23"/>
    </row>
    <row r="91" spans="2:10" s="20" customFormat="1" ht="12.75" x14ac:dyDescent="0.25">
      <c r="B91" s="104" t="s">
        <v>18</v>
      </c>
      <c r="C91" s="107">
        <f>C79/$C$79*100</f>
        <v>100</v>
      </c>
      <c r="D91" s="107">
        <f t="shared" ref="D91:G91" si="16">D79/$C$79*100</f>
        <v>112.74787535410763</v>
      </c>
      <c r="E91" s="107">
        <f t="shared" si="16"/>
        <v>133.14447592067989</v>
      </c>
      <c r="F91" s="107">
        <f t="shared" si="16"/>
        <v>147.30878186968837</v>
      </c>
      <c r="G91" s="107">
        <f t="shared" si="16"/>
        <v>131.16147308781871</v>
      </c>
      <c r="H91" s="109"/>
      <c r="I91" s="23"/>
      <c r="J91" s="23"/>
    </row>
    <row r="92" spans="2:10" x14ac:dyDescent="0.25">
      <c r="B92" s="104" t="s">
        <v>19</v>
      </c>
      <c r="C92" s="107">
        <f>C80/$C$80*100</f>
        <v>100</v>
      </c>
      <c r="D92" s="107">
        <f t="shared" ref="D92:G92" si="17">D80/$C$80*100</f>
        <v>449.52380952380952</v>
      </c>
      <c r="E92" s="107">
        <f t="shared" si="17"/>
        <v>439.04761904761909</v>
      </c>
      <c r="F92" s="107">
        <f t="shared" si="17"/>
        <v>458.09523809523807</v>
      </c>
      <c r="G92" s="107">
        <f t="shared" si="17"/>
        <v>380.95238095238091</v>
      </c>
      <c r="H92" s="114"/>
    </row>
    <row r="93" spans="2:10" x14ac:dyDescent="0.25">
      <c r="B93" s="104" t="s">
        <v>20</v>
      </c>
      <c r="C93" s="107">
        <f>C81/$C$81*100</f>
        <v>100</v>
      </c>
      <c r="D93" s="107">
        <f t="shared" ref="D93:G93" si="18">D81/$C$81*100</f>
        <v>300</v>
      </c>
      <c r="E93" s="107">
        <f t="shared" si="18"/>
        <v>100</v>
      </c>
      <c r="F93" s="107">
        <f t="shared" si="18"/>
        <v>300</v>
      </c>
      <c r="G93" s="107">
        <f t="shared" si="18"/>
        <v>0</v>
      </c>
      <c r="H93" s="114"/>
    </row>
    <row r="94" spans="2:10" x14ac:dyDescent="0.25">
      <c r="B94" s="104" t="s">
        <v>48</v>
      </c>
      <c r="C94" s="107">
        <f>C82/$C$82*100</f>
        <v>100</v>
      </c>
      <c r="D94" s="107">
        <f t="shared" ref="D94:G94" si="19">D82/$C$82*100</f>
        <v>121.51898734177216</v>
      </c>
      <c r="E94" s="107">
        <f t="shared" si="19"/>
        <v>149.36708860759492</v>
      </c>
      <c r="F94" s="107">
        <f t="shared" si="19"/>
        <v>132.91139240506328</v>
      </c>
      <c r="G94" s="107">
        <f t="shared" si="19"/>
        <v>82.278481012658233</v>
      </c>
      <c r="H94" s="114"/>
    </row>
    <row r="96" spans="2:10" x14ac:dyDescent="0.25">
      <c r="B96" s="19"/>
      <c r="C96" s="24"/>
      <c r="D96" s="24"/>
      <c r="E96" s="24"/>
      <c r="G96" s="24"/>
    </row>
    <row r="97" spans="2:10" s="20" customFormat="1" ht="24.95" customHeight="1" x14ac:dyDescent="0.25">
      <c r="B97" s="74" t="s">
        <v>287</v>
      </c>
    </row>
    <row r="98" spans="2:10" s="20" customFormat="1" ht="25.5" x14ac:dyDescent="0.25">
      <c r="B98" s="78" t="s">
        <v>54</v>
      </c>
      <c r="C98" s="88" t="s">
        <v>326</v>
      </c>
      <c r="D98" s="88" t="s">
        <v>327</v>
      </c>
      <c r="E98" s="88" t="s">
        <v>328</v>
      </c>
      <c r="F98" s="88" t="s">
        <v>329</v>
      </c>
      <c r="G98" s="88" t="s">
        <v>330</v>
      </c>
      <c r="H98" s="80" t="s">
        <v>331</v>
      </c>
      <c r="I98" s="80" t="s">
        <v>332</v>
      </c>
      <c r="J98" s="89"/>
    </row>
    <row r="99" spans="2:10" s="20" customFormat="1" ht="12.75" x14ac:dyDescent="0.25">
      <c r="B99" s="20" t="s">
        <v>16</v>
      </c>
      <c r="C99" s="13">
        <f>'[1]2. Forme contrattuali'!C32</f>
        <v>170</v>
      </c>
      <c r="D99" s="13">
        <f>'[1]2. Forme contrattuali'!D32</f>
        <v>161</v>
      </c>
      <c r="E99" s="13">
        <f>'[1]2. Forme contrattuali'!E32</f>
        <v>229</v>
      </c>
      <c r="F99" s="13">
        <f>'[1]2. Forme contrattuali'!F32</f>
        <v>251</v>
      </c>
      <c r="G99" s="13">
        <f>'[1]2. Forme contrattuali'!G32</f>
        <v>132</v>
      </c>
      <c r="H99" s="86">
        <f t="shared" ref="H99:H107" si="20">G99-C99</f>
        <v>-38</v>
      </c>
      <c r="I99" s="23">
        <f t="shared" ref="I99:I103" si="21">(G99-C99)/C99</f>
        <v>-0.22352941176470589</v>
      </c>
    </row>
    <row r="100" spans="2:10" s="20" customFormat="1" ht="12.75" x14ac:dyDescent="0.25">
      <c r="B100" s="20" t="s">
        <v>17</v>
      </c>
      <c r="C100" s="13">
        <f>'[1]2. Forme contrattuali'!C33</f>
        <v>470</v>
      </c>
      <c r="D100" s="13">
        <f>'[1]2. Forme contrattuali'!D33</f>
        <v>580</v>
      </c>
      <c r="E100" s="13">
        <f>'[1]2. Forme contrattuali'!E33</f>
        <v>671</v>
      </c>
      <c r="F100" s="13">
        <f>'[1]2. Forme contrattuali'!F33</f>
        <v>546</v>
      </c>
      <c r="G100" s="13">
        <f>'[1]2. Forme contrattuali'!G33</f>
        <v>466</v>
      </c>
      <c r="H100" s="86">
        <f t="shared" si="20"/>
        <v>-4</v>
      </c>
      <c r="I100" s="23">
        <f t="shared" si="21"/>
        <v>-8.5106382978723406E-3</v>
      </c>
    </row>
    <row r="101" spans="2:10" s="20" customFormat="1" ht="12.75" x14ac:dyDescent="0.25">
      <c r="B101" s="20" t="s">
        <v>333</v>
      </c>
      <c r="C101" s="13">
        <f>'[1]2. Forme contrattuali'!C34</f>
        <v>116</v>
      </c>
      <c r="D101" s="13">
        <f>'[1]2. Forme contrattuali'!D34</f>
        <v>263</v>
      </c>
      <c r="E101" s="13">
        <f>'[1]2. Forme contrattuali'!E34</f>
        <v>274</v>
      </c>
      <c r="F101" s="13">
        <f>'[1]2. Forme contrattuali'!F34</f>
        <v>206</v>
      </c>
      <c r="G101" s="13">
        <f>'[1]2. Forme contrattuali'!G34</f>
        <v>147</v>
      </c>
      <c r="H101" s="86">
        <f t="shared" si="20"/>
        <v>31</v>
      </c>
      <c r="I101" s="23">
        <f t="shared" si="21"/>
        <v>0.26724137931034481</v>
      </c>
    </row>
    <row r="102" spans="2:10" s="20" customFormat="1" ht="12.75" x14ac:dyDescent="0.25">
      <c r="B102" s="20" t="s">
        <v>18</v>
      </c>
      <c r="C102" s="13">
        <f>'[1]2. Forme contrattuali'!C35</f>
        <v>67</v>
      </c>
      <c r="D102" s="13">
        <f>'[1]2. Forme contrattuali'!D35</f>
        <v>65</v>
      </c>
      <c r="E102" s="13">
        <f>'[1]2. Forme contrattuali'!E35</f>
        <v>84</v>
      </c>
      <c r="F102" s="13">
        <f>'[1]2. Forme contrattuali'!F35</f>
        <v>101</v>
      </c>
      <c r="G102" s="13">
        <f>'[1]2. Forme contrattuali'!G35</f>
        <v>89</v>
      </c>
      <c r="H102" s="86">
        <f t="shared" si="20"/>
        <v>22</v>
      </c>
      <c r="I102" s="23">
        <f t="shared" si="21"/>
        <v>0.32835820895522388</v>
      </c>
    </row>
    <row r="103" spans="2:10" s="20" customFormat="1" ht="12.75" x14ac:dyDescent="0.25">
      <c r="B103" s="20" t="s">
        <v>19</v>
      </c>
      <c r="C103" s="13">
        <f>'[1]2. Forme contrattuali'!C36</f>
        <v>31</v>
      </c>
      <c r="D103" s="13">
        <f>'[1]2. Forme contrattuali'!D36</f>
        <v>125</v>
      </c>
      <c r="E103" s="13">
        <f>'[1]2. Forme contrattuali'!E36</f>
        <v>100</v>
      </c>
      <c r="F103" s="13">
        <f>'[1]2. Forme contrattuali'!F36</f>
        <v>90</v>
      </c>
      <c r="G103" s="13">
        <f>'[1]2. Forme contrattuali'!G36</f>
        <v>85</v>
      </c>
      <c r="H103" s="86">
        <f t="shared" si="20"/>
        <v>54</v>
      </c>
      <c r="I103" s="23">
        <f t="shared" si="21"/>
        <v>1.7419354838709677</v>
      </c>
    </row>
    <row r="104" spans="2:10" s="20" customFormat="1" ht="12.75" x14ac:dyDescent="0.25">
      <c r="B104" s="20" t="s">
        <v>20</v>
      </c>
      <c r="C104" s="13">
        <f>'[1]2. Forme contrattuali'!C37</f>
        <v>0</v>
      </c>
      <c r="D104" s="13">
        <f>'[1]2. Forme contrattuali'!D37</f>
        <v>0</v>
      </c>
      <c r="E104" s="13">
        <f>'[1]2. Forme contrattuali'!E37</f>
        <v>0</v>
      </c>
      <c r="F104" s="13">
        <f>'[1]2. Forme contrattuali'!F37</f>
        <v>0</v>
      </c>
      <c r="G104" s="13">
        <f>'[1]2. Forme contrattuali'!G37</f>
        <v>0</v>
      </c>
      <c r="H104" s="86">
        <f t="shared" si="20"/>
        <v>0</v>
      </c>
      <c r="I104" s="23" t="s">
        <v>151</v>
      </c>
    </row>
    <row r="105" spans="2:10" s="20" customFormat="1" ht="12.75" x14ac:dyDescent="0.25">
      <c r="B105" s="20" t="s">
        <v>48</v>
      </c>
      <c r="C105" s="13">
        <f>'[1]2. Forme contrattuali'!C38</f>
        <v>6</v>
      </c>
      <c r="D105" s="13">
        <f>'[1]2. Forme contrattuali'!D38</f>
        <v>7</v>
      </c>
      <c r="E105" s="13">
        <f>'[1]2. Forme contrattuali'!E38</f>
        <v>17</v>
      </c>
      <c r="F105" s="13">
        <f>'[1]2. Forme contrattuali'!F38</f>
        <v>12</v>
      </c>
      <c r="G105" s="13">
        <f>'[1]2. Forme contrattuali'!G38</f>
        <v>6</v>
      </c>
      <c r="H105" s="86">
        <f t="shared" si="20"/>
        <v>0</v>
      </c>
      <c r="I105" s="23" t="s">
        <v>151</v>
      </c>
    </row>
    <row r="106" spans="2:10" s="20" customFormat="1" ht="12.75" x14ac:dyDescent="0.25">
      <c r="B106" s="20" t="s">
        <v>21</v>
      </c>
      <c r="C106" s="13">
        <f>'[1]2. Forme contrattuali'!C39</f>
        <v>0</v>
      </c>
      <c r="D106" s="13">
        <f>'[1]2. Forme contrattuali'!D39</f>
        <v>0</v>
      </c>
      <c r="E106" s="13">
        <f>'[1]2. Forme contrattuali'!E39</f>
        <v>0</v>
      </c>
      <c r="F106" s="13">
        <f>'[1]2. Forme contrattuali'!F39</f>
        <v>0</v>
      </c>
      <c r="G106" s="13">
        <f>'[1]2. Forme contrattuali'!G39</f>
        <v>0</v>
      </c>
      <c r="H106" s="86">
        <f t="shared" si="20"/>
        <v>0</v>
      </c>
      <c r="I106" s="23" t="s">
        <v>151</v>
      </c>
    </row>
    <row r="107" spans="2:10" s="20" customFormat="1" ht="12.75" x14ac:dyDescent="0.25">
      <c r="B107" s="90" t="s">
        <v>71</v>
      </c>
      <c r="C107" s="16">
        <f>SUM(C99:C106)</f>
        <v>860</v>
      </c>
      <c r="D107" s="16">
        <f>SUM(D99:D106)</f>
        <v>1201</v>
      </c>
      <c r="E107" s="16">
        <f t="shared" ref="E107:G107" si="22">SUM(E99:E106)</f>
        <v>1375</v>
      </c>
      <c r="F107" s="16">
        <f t="shared" si="22"/>
        <v>1206</v>
      </c>
      <c r="G107" s="16">
        <f t="shared" si="22"/>
        <v>925</v>
      </c>
      <c r="H107" s="34">
        <f t="shared" si="20"/>
        <v>65</v>
      </c>
      <c r="I107" s="91">
        <f>(G107-C107)/C107</f>
        <v>7.5581395348837205E-2</v>
      </c>
    </row>
    <row r="108" spans="2:10" s="20" customFormat="1" ht="24.95" customHeight="1" x14ac:dyDescent="0.2">
      <c r="B108" s="83" t="s">
        <v>47</v>
      </c>
      <c r="C108" s="12"/>
      <c r="D108" s="12"/>
      <c r="E108" s="12"/>
      <c r="G108" s="12"/>
      <c r="H108" s="32"/>
      <c r="I108" s="92"/>
      <c r="J108" s="23"/>
    </row>
    <row r="109" spans="2:10" s="20" customFormat="1" ht="12.75" x14ac:dyDescent="0.25">
      <c r="C109" s="25"/>
      <c r="D109" s="25"/>
      <c r="E109" s="25"/>
      <c r="G109" s="25"/>
      <c r="H109" s="86"/>
      <c r="I109" s="23"/>
      <c r="J109" s="23"/>
    </row>
    <row r="110" spans="2:10" s="20" customFormat="1" ht="12.75" x14ac:dyDescent="0.25">
      <c r="B110" s="104"/>
      <c r="C110" s="106" t="s">
        <v>326</v>
      </c>
      <c r="D110" s="106" t="s">
        <v>327</v>
      </c>
      <c r="E110" s="106" t="s">
        <v>328</v>
      </c>
      <c r="F110" s="108" t="s">
        <v>329</v>
      </c>
      <c r="G110" s="106" t="s">
        <v>330</v>
      </c>
      <c r="H110" s="124"/>
      <c r="I110" s="125"/>
      <c r="J110" s="125"/>
    </row>
    <row r="111" spans="2:10" s="20" customFormat="1" ht="12.75" x14ac:dyDescent="0.25">
      <c r="B111" s="104" t="s">
        <v>16</v>
      </c>
      <c r="C111" s="107">
        <f>C99/$C$99*100</f>
        <v>100</v>
      </c>
      <c r="D111" s="107">
        <f t="shared" ref="D111:G111" si="23">D99/$C$99*100</f>
        <v>94.705882352941174</v>
      </c>
      <c r="E111" s="107">
        <f t="shared" si="23"/>
        <v>134.70588235294119</v>
      </c>
      <c r="F111" s="107">
        <f t="shared" si="23"/>
        <v>147.64705882352942</v>
      </c>
      <c r="G111" s="107">
        <f t="shared" si="23"/>
        <v>77.64705882352942</v>
      </c>
      <c r="H111" s="124"/>
      <c r="I111" s="125"/>
      <c r="J111" s="125"/>
    </row>
    <row r="112" spans="2:10" s="20" customFormat="1" ht="12.75" x14ac:dyDescent="0.25">
      <c r="B112" s="104" t="s">
        <v>17</v>
      </c>
      <c r="C112" s="107">
        <f>C100/$C$100*100</f>
        <v>100</v>
      </c>
      <c r="D112" s="107">
        <f t="shared" ref="D112:G112" si="24">D100/$C$100*100</f>
        <v>123.40425531914893</v>
      </c>
      <c r="E112" s="107">
        <f t="shared" si="24"/>
        <v>142.7659574468085</v>
      </c>
      <c r="F112" s="107">
        <f t="shared" si="24"/>
        <v>116.17021276595744</v>
      </c>
      <c r="G112" s="107">
        <f t="shared" si="24"/>
        <v>99.148936170212764</v>
      </c>
      <c r="H112" s="124"/>
      <c r="I112" s="125"/>
      <c r="J112" s="125"/>
    </row>
    <row r="113" spans="2:10" s="20" customFormat="1" ht="12.75" x14ac:dyDescent="0.25">
      <c r="B113" s="104" t="s">
        <v>333</v>
      </c>
      <c r="C113" s="107">
        <f>C101/$C$101*100</f>
        <v>100</v>
      </c>
      <c r="D113" s="107">
        <f t="shared" ref="D113:G113" si="25">D101/$C$101*100</f>
        <v>226.72413793103448</v>
      </c>
      <c r="E113" s="107">
        <f t="shared" si="25"/>
        <v>236.20689655172416</v>
      </c>
      <c r="F113" s="107">
        <f t="shared" si="25"/>
        <v>177.58620689655174</v>
      </c>
      <c r="G113" s="107">
        <f t="shared" si="25"/>
        <v>126.72413793103448</v>
      </c>
      <c r="H113" s="124"/>
      <c r="I113" s="125"/>
      <c r="J113" s="125"/>
    </row>
    <row r="114" spans="2:10" s="20" customFormat="1" ht="12.75" x14ac:dyDescent="0.25">
      <c r="B114" s="104" t="s">
        <v>18</v>
      </c>
      <c r="C114" s="107">
        <f>C102/$C$102*100</f>
        <v>100</v>
      </c>
      <c r="D114" s="107">
        <f t="shared" ref="D114:G114" si="26">D102/$C$102*100</f>
        <v>97.014925373134332</v>
      </c>
      <c r="E114" s="107">
        <f t="shared" si="26"/>
        <v>125.37313432835822</v>
      </c>
      <c r="F114" s="107">
        <f t="shared" si="26"/>
        <v>150.74626865671641</v>
      </c>
      <c r="G114" s="107">
        <f t="shared" si="26"/>
        <v>132.8358208955224</v>
      </c>
      <c r="H114" s="124"/>
      <c r="I114" s="125"/>
      <c r="J114" s="125"/>
    </row>
    <row r="115" spans="2:10" x14ac:dyDescent="0.25">
      <c r="B115" s="104" t="s">
        <v>19</v>
      </c>
      <c r="C115" s="107">
        <f>C103/$C$103*100</f>
        <v>100</v>
      </c>
      <c r="D115" s="107">
        <f t="shared" ref="D115:G115" si="27">D103/$C$103*100</f>
        <v>403.22580645161293</v>
      </c>
      <c r="E115" s="107">
        <f t="shared" si="27"/>
        <v>322.58064516129031</v>
      </c>
      <c r="F115" s="107">
        <f t="shared" si="27"/>
        <v>290.32258064516128</v>
      </c>
      <c r="G115" s="107">
        <f t="shared" si="27"/>
        <v>274.19354838709677</v>
      </c>
      <c r="H115" s="38"/>
      <c r="I115" s="38"/>
      <c r="J115" s="38"/>
    </row>
    <row r="116" spans="2:10" x14ac:dyDescent="0.25">
      <c r="B116" s="104" t="s">
        <v>20</v>
      </c>
      <c r="C116" s="107" t="e">
        <f>C104/$C$104*100</f>
        <v>#DIV/0!</v>
      </c>
      <c r="D116" s="107" t="e">
        <f t="shared" ref="D116:G116" si="28">D104/$C$104*100</f>
        <v>#DIV/0!</v>
      </c>
      <c r="E116" s="107" t="e">
        <f t="shared" si="28"/>
        <v>#DIV/0!</v>
      </c>
      <c r="F116" s="107" t="e">
        <f t="shared" si="28"/>
        <v>#DIV/0!</v>
      </c>
      <c r="G116" s="107" t="e">
        <f t="shared" si="28"/>
        <v>#DIV/0!</v>
      </c>
      <c r="H116" s="38"/>
      <c r="I116" s="38"/>
      <c r="J116" s="38"/>
    </row>
    <row r="117" spans="2:10" x14ac:dyDescent="0.25">
      <c r="B117" s="104" t="s">
        <v>48</v>
      </c>
      <c r="C117" s="107">
        <f>C105/$C$105*100</f>
        <v>100</v>
      </c>
      <c r="D117" s="107">
        <f t="shared" ref="D117:G117" si="29">D105/$C$105*100</f>
        <v>116.66666666666667</v>
      </c>
      <c r="E117" s="107">
        <f t="shared" si="29"/>
        <v>283.33333333333337</v>
      </c>
      <c r="F117" s="107">
        <f t="shared" si="29"/>
        <v>200</v>
      </c>
      <c r="G117" s="107">
        <f t="shared" si="29"/>
        <v>100</v>
      </c>
      <c r="H117" s="38"/>
      <c r="I117" s="38"/>
      <c r="J117" s="38"/>
    </row>
    <row r="118" spans="2:10" x14ac:dyDescent="0.25">
      <c r="B118" s="114"/>
      <c r="C118" s="114"/>
      <c r="D118" s="114"/>
      <c r="E118" s="114"/>
      <c r="F118" s="114"/>
      <c r="G118" s="114"/>
    </row>
    <row r="119" spans="2:10" x14ac:dyDescent="0.25">
      <c r="B119" s="19"/>
      <c r="C119" s="24"/>
      <c r="D119" s="24"/>
      <c r="E119" s="24"/>
      <c r="G119" s="24"/>
    </row>
    <row r="120" spans="2:10" s="20" customFormat="1" ht="24.95" customHeight="1" x14ac:dyDescent="0.25">
      <c r="B120" s="74" t="s">
        <v>288</v>
      </c>
    </row>
    <row r="121" spans="2:10" s="20" customFormat="1" ht="25.5" x14ac:dyDescent="0.25">
      <c r="B121" s="78" t="s">
        <v>11</v>
      </c>
      <c r="C121" s="88" t="s">
        <v>326</v>
      </c>
      <c r="D121" s="88" t="s">
        <v>327</v>
      </c>
      <c r="E121" s="88" t="s">
        <v>328</v>
      </c>
      <c r="F121" s="88" t="s">
        <v>329</v>
      </c>
      <c r="G121" s="88" t="s">
        <v>330</v>
      </c>
      <c r="H121" s="80" t="s">
        <v>331</v>
      </c>
      <c r="I121" s="80" t="s">
        <v>332</v>
      </c>
      <c r="J121" s="89"/>
    </row>
    <row r="122" spans="2:10" s="20" customFormat="1" ht="12.75" x14ac:dyDescent="0.25">
      <c r="B122" s="20" t="s">
        <v>16</v>
      </c>
      <c r="C122" s="13">
        <f>'[1]2. Forme contrattuali'!C46</f>
        <v>542</v>
      </c>
      <c r="D122" s="13">
        <f>'[1]2. Forme contrattuali'!D46</f>
        <v>517</v>
      </c>
      <c r="E122" s="13">
        <f>'[1]2. Forme contrattuali'!E46</f>
        <v>555</v>
      </c>
      <c r="F122" s="13">
        <f>'[1]2. Forme contrattuali'!F46</f>
        <v>707</v>
      </c>
      <c r="G122" s="13">
        <f>'[1]2. Forme contrattuali'!G46</f>
        <v>463</v>
      </c>
      <c r="H122" s="86">
        <f t="shared" ref="H122:H130" si="30">G122-C122</f>
        <v>-79</v>
      </c>
      <c r="I122" s="23">
        <f>(G122-C122)/C122</f>
        <v>-0.14575645756457564</v>
      </c>
    </row>
    <row r="123" spans="2:10" s="20" customFormat="1" ht="12.75" x14ac:dyDescent="0.25">
      <c r="B123" s="20" t="s">
        <v>17</v>
      </c>
      <c r="C123" s="13">
        <f>'[1]2. Forme contrattuali'!C47</f>
        <v>1355</v>
      </c>
      <c r="D123" s="13">
        <f>'[1]2. Forme contrattuali'!D47</f>
        <v>1829</v>
      </c>
      <c r="E123" s="13">
        <f>'[1]2. Forme contrattuali'!E47</f>
        <v>1917</v>
      </c>
      <c r="F123" s="13">
        <f>'[1]2. Forme contrattuali'!F47</f>
        <v>1957</v>
      </c>
      <c r="G123" s="13">
        <f>'[1]2. Forme contrattuali'!G47</f>
        <v>1414</v>
      </c>
      <c r="H123" s="86">
        <f t="shared" si="30"/>
        <v>59</v>
      </c>
      <c r="I123" s="23">
        <f>(G123-C123)/C123</f>
        <v>4.3542435424354244E-2</v>
      </c>
    </row>
    <row r="124" spans="2:10" s="20" customFormat="1" ht="12.75" x14ac:dyDescent="0.25">
      <c r="B124" s="20" t="s">
        <v>333</v>
      </c>
      <c r="C124" s="13">
        <f>'[1]2. Forme contrattuali'!C48</f>
        <v>1776</v>
      </c>
      <c r="D124" s="13">
        <f>'[1]2. Forme contrattuali'!D48</f>
        <v>1516</v>
      </c>
      <c r="E124" s="13">
        <f>'[1]2. Forme contrattuali'!E48</f>
        <v>1152</v>
      </c>
      <c r="F124" s="13">
        <f>'[1]2. Forme contrattuali'!F48</f>
        <v>781</v>
      </c>
      <c r="G124" s="13">
        <f>'[1]2. Forme contrattuali'!G48</f>
        <v>480</v>
      </c>
      <c r="H124" s="86">
        <f t="shared" si="30"/>
        <v>-1296</v>
      </c>
      <c r="I124" s="23">
        <f>(G124-C124)/C124</f>
        <v>-0.72972972972972971</v>
      </c>
    </row>
    <row r="125" spans="2:10" s="20" customFormat="1" ht="12.75" x14ac:dyDescent="0.25">
      <c r="B125" s="20" t="s">
        <v>18</v>
      </c>
      <c r="C125" s="13">
        <f>'[1]2. Forme contrattuali'!C49</f>
        <v>156</v>
      </c>
      <c r="D125" s="13">
        <f>'[1]2. Forme contrattuali'!D49</f>
        <v>173</v>
      </c>
      <c r="E125" s="13">
        <f>'[1]2. Forme contrattuali'!E49</f>
        <v>207</v>
      </c>
      <c r="F125" s="13">
        <f>'[1]2. Forme contrattuali'!F49</f>
        <v>240</v>
      </c>
      <c r="G125" s="13">
        <f>'[1]2. Forme contrattuali'!G49</f>
        <v>206</v>
      </c>
      <c r="H125" s="86">
        <f t="shared" si="30"/>
        <v>50</v>
      </c>
      <c r="I125" s="23">
        <f>(G125-C125)/C125</f>
        <v>0.32051282051282054</v>
      </c>
    </row>
    <row r="126" spans="2:10" s="20" customFormat="1" ht="12.75" x14ac:dyDescent="0.25">
      <c r="B126" s="20" t="s">
        <v>19</v>
      </c>
      <c r="C126" s="13">
        <f>'[1]2. Forme contrattuali'!C50</f>
        <v>44</v>
      </c>
      <c r="D126" s="13">
        <f>'[1]2. Forme contrattuali'!D50</f>
        <v>150</v>
      </c>
      <c r="E126" s="13">
        <f>'[1]2. Forme contrattuali'!E50</f>
        <v>160</v>
      </c>
      <c r="F126" s="13">
        <f>'[1]2. Forme contrattuali'!F50</f>
        <v>178</v>
      </c>
      <c r="G126" s="13">
        <f>'[1]2. Forme contrattuali'!G50</f>
        <v>161</v>
      </c>
      <c r="H126" s="86">
        <f t="shared" si="30"/>
        <v>117</v>
      </c>
      <c r="I126" s="23">
        <f>(G126-C126)/C126</f>
        <v>2.6590909090909092</v>
      </c>
    </row>
    <row r="127" spans="2:10" s="20" customFormat="1" ht="12.75" x14ac:dyDescent="0.25">
      <c r="B127" s="20" t="s">
        <v>20</v>
      </c>
      <c r="C127" s="13">
        <f>'[1]2. Forme contrattuali'!C51</f>
        <v>0</v>
      </c>
      <c r="D127" s="13">
        <f>'[1]2. Forme contrattuali'!D51</f>
        <v>3</v>
      </c>
      <c r="E127" s="13">
        <f>'[1]2. Forme contrattuali'!E51</f>
        <v>1</v>
      </c>
      <c r="F127" s="13">
        <f>'[1]2. Forme contrattuali'!F51</f>
        <v>3</v>
      </c>
      <c r="G127" s="13">
        <f>'[1]2. Forme contrattuali'!G51</f>
        <v>0</v>
      </c>
      <c r="H127" s="86">
        <f t="shared" si="30"/>
        <v>0</v>
      </c>
      <c r="I127" s="23" t="s">
        <v>151</v>
      </c>
    </row>
    <row r="128" spans="2:10" s="20" customFormat="1" ht="12.75" x14ac:dyDescent="0.25">
      <c r="B128" s="20" t="s">
        <v>48</v>
      </c>
      <c r="C128" s="13">
        <f>'[1]2. Forme contrattuali'!C52</f>
        <v>42</v>
      </c>
      <c r="D128" s="13">
        <f>'[1]2. Forme contrattuali'!D52</f>
        <v>36</v>
      </c>
      <c r="E128" s="13">
        <f>'[1]2. Forme contrattuali'!E52</f>
        <v>39</v>
      </c>
      <c r="F128" s="13">
        <f>'[1]2. Forme contrattuali'!F52</f>
        <v>35</v>
      </c>
      <c r="G128" s="13">
        <f>'[1]2. Forme contrattuali'!G52</f>
        <v>34</v>
      </c>
      <c r="H128" s="86">
        <f t="shared" si="30"/>
        <v>-8</v>
      </c>
      <c r="I128" s="23">
        <f>(G128-C128)/C128</f>
        <v>-0.19047619047619047</v>
      </c>
    </row>
    <row r="129" spans="2:10" s="20" customFormat="1" ht="12.75" x14ac:dyDescent="0.25">
      <c r="B129" s="20" t="s">
        <v>21</v>
      </c>
      <c r="C129" s="13">
        <f>'[1]2. Forme contrattuali'!C53</f>
        <v>0</v>
      </c>
      <c r="D129" s="13">
        <f>'[1]2. Forme contrattuali'!D53</f>
        <v>0</v>
      </c>
      <c r="E129" s="13">
        <f>'[1]2. Forme contrattuali'!E53</f>
        <v>0</v>
      </c>
      <c r="F129" s="13">
        <f>'[1]2. Forme contrattuali'!F53</f>
        <v>0</v>
      </c>
      <c r="G129" s="13">
        <f>'[1]2. Forme contrattuali'!G53</f>
        <v>0</v>
      </c>
      <c r="H129" s="86">
        <f t="shared" si="30"/>
        <v>0</v>
      </c>
      <c r="I129" s="23" t="s">
        <v>151</v>
      </c>
    </row>
    <row r="130" spans="2:10" s="20" customFormat="1" ht="12.75" x14ac:dyDescent="0.25">
      <c r="B130" s="90" t="s">
        <v>71</v>
      </c>
      <c r="C130" s="16">
        <f>SUM(C122:C129)</f>
        <v>3915</v>
      </c>
      <c r="D130" s="16">
        <f>SUM(D122:D129)</f>
        <v>4224</v>
      </c>
      <c r="E130" s="16">
        <f t="shared" ref="E130:G130" si="31">SUM(E122:E129)</f>
        <v>4031</v>
      </c>
      <c r="F130" s="16">
        <f t="shared" si="31"/>
        <v>3901</v>
      </c>
      <c r="G130" s="16">
        <f t="shared" si="31"/>
        <v>2758</v>
      </c>
      <c r="H130" s="34">
        <f t="shared" si="30"/>
        <v>-1157</v>
      </c>
      <c r="I130" s="91">
        <f>(G130-C130)/C130</f>
        <v>-0.29553001277139207</v>
      </c>
    </row>
    <row r="131" spans="2:10" s="20" customFormat="1" ht="24.95" customHeight="1" x14ac:dyDescent="0.2">
      <c r="B131" s="83" t="s">
        <v>47</v>
      </c>
      <c r="C131" s="12"/>
      <c r="D131" s="12"/>
      <c r="E131" s="12"/>
      <c r="G131" s="12"/>
      <c r="H131" s="32"/>
      <c r="I131" s="92"/>
      <c r="J131" s="23"/>
    </row>
    <row r="132" spans="2:10" s="20" customFormat="1" ht="12.75" x14ac:dyDescent="0.25">
      <c r="C132" s="25"/>
      <c r="D132" s="25"/>
      <c r="E132" s="25"/>
      <c r="G132" s="25"/>
      <c r="H132" s="86"/>
      <c r="I132" s="23"/>
      <c r="J132" s="23"/>
    </row>
    <row r="133" spans="2:10" s="20" customFormat="1" ht="12.75" x14ac:dyDescent="0.25">
      <c r="B133" s="104"/>
      <c r="C133" s="106" t="s">
        <v>326</v>
      </c>
      <c r="D133" s="106" t="s">
        <v>327</v>
      </c>
      <c r="E133" s="106" t="s">
        <v>328</v>
      </c>
      <c r="F133" s="108" t="s">
        <v>329</v>
      </c>
      <c r="G133" s="106" t="s">
        <v>330</v>
      </c>
      <c r="H133" s="86"/>
      <c r="I133" s="23"/>
      <c r="J133" s="23"/>
    </row>
    <row r="134" spans="2:10" s="20" customFormat="1" ht="12.75" x14ac:dyDescent="0.25">
      <c r="B134" s="104" t="s">
        <v>16</v>
      </c>
      <c r="C134" s="107">
        <f>C122/$C$122*100</f>
        <v>100</v>
      </c>
      <c r="D134" s="107">
        <f t="shared" ref="D134:G134" si="32">D122/$C$122*100</f>
        <v>95.387453874538735</v>
      </c>
      <c r="E134" s="107">
        <f t="shared" si="32"/>
        <v>102.39852398523985</v>
      </c>
      <c r="F134" s="107">
        <f t="shared" si="32"/>
        <v>130.44280442804427</v>
      </c>
      <c r="G134" s="107">
        <f t="shared" si="32"/>
        <v>85.424354243542439</v>
      </c>
      <c r="H134" s="86"/>
      <c r="I134" s="23"/>
      <c r="J134" s="23"/>
    </row>
    <row r="135" spans="2:10" s="20" customFormat="1" ht="12.75" x14ac:dyDescent="0.25">
      <c r="B135" s="104" t="s">
        <v>17</v>
      </c>
      <c r="C135" s="107">
        <f>C123/$C$123*100</f>
        <v>100</v>
      </c>
      <c r="D135" s="107">
        <f t="shared" ref="D135:G135" si="33">D123/$C$123*100</f>
        <v>134.98154981549814</v>
      </c>
      <c r="E135" s="107">
        <f t="shared" si="33"/>
        <v>141.47601476014759</v>
      </c>
      <c r="F135" s="107">
        <f t="shared" si="33"/>
        <v>144.4280442804428</v>
      </c>
      <c r="G135" s="107">
        <f t="shared" si="33"/>
        <v>104.35424354243543</v>
      </c>
      <c r="H135" s="86"/>
      <c r="I135" s="23"/>
      <c r="J135" s="23"/>
    </row>
    <row r="136" spans="2:10" s="20" customFormat="1" ht="12.75" x14ac:dyDescent="0.25">
      <c r="B136" s="104" t="s">
        <v>333</v>
      </c>
      <c r="C136" s="107">
        <f>C124/$C$124*100</f>
        <v>100</v>
      </c>
      <c r="D136" s="107">
        <f t="shared" ref="D136:G136" si="34">D124/$C$124*100</f>
        <v>85.36036036036036</v>
      </c>
      <c r="E136" s="107">
        <f t="shared" si="34"/>
        <v>64.86486486486487</v>
      </c>
      <c r="F136" s="107">
        <f t="shared" si="34"/>
        <v>43.975225225225223</v>
      </c>
      <c r="G136" s="107">
        <f t="shared" si="34"/>
        <v>27.027027027027028</v>
      </c>
      <c r="H136" s="86"/>
      <c r="I136" s="23"/>
      <c r="J136" s="23"/>
    </row>
    <row r="137" spans="2:10" s="20" customFormat="1" ht="12.75" x14ac:dyDescent="0.25">
      <c r="B137" s="104" t="s">
        <v>18</v>
      </c>
      <c r="C137" s="107">
        <f>C125/$C$125*100</f>
        <v>100</v>
      </c>
      <c r="D137" s="107">
        <f t="shared" ref="D137:G137" si="35">D125/$C$125*100</f>
        <v>110.8974358974359</v>
      </c>
      <c r="E137" s="107">
        <f t="shared" si="35"/>
        <v>132.69230769230768</v>
      </c>
      <c r="F137" s="107">
        <f t="shared" si="35"/>
        <v>153.84615384615387</v>
      </c>
      <c r="G137" s="107">
        <f t="shared" si="35"/>
        <v>132.05128205128204</v>
      </c>
      <c r="H137" s="86"/>
      <c r="I137" s="23"/>
      <c r="J137" s="23"/>
    </row>
    <row r="138" spans="2:10" x14ac:dyDescent="0.25">
      <c r="B138" s="104" t="s">
        <v>19</v>
      </c>
      <c r="C138" s="107">
        <f>C126/$C$126*100</f>
        <v>100</v>
      </c>
      <c r="D138" s="107">
        <f t="shared" ref="D138:G138" si="36">D126/$C$126*100</f>
        <v>340.90909090909093</v>
      </c>
      <c r="E138" s="107">
        <f t="shared" si="36"/>
        <v>363.63636363636363</v>
      </c>
      <c r="F138" s="107">
        <f t="shared" si="36"/>
        <v>404.54545454545456</v>
      </c>
      <c r="G138" s="107">
        <f t="shared" si="36"/>
        <v>365.90909090909093</v>
      </c>
    </row>
    <row r="139" spans="2:10" x14ac:dyDescent="0.25">
      <c r="B139" s="104" t="s">
        <v>20</v>
      </c>
      <c r="C139" s="107" t="e">
        <f>C127/$C$127*100</f>
        <v>#DIV/0!</v>
      </c>
      <c r="D139" s="107" t="e">
        <f t="shared" ref="D139:G139" si="37">D127/$C$127*100</f>
        <v>#DIV/0!</v>
      </c>
      <c r="E139" s="107" t="e">
        <f t="shared" si="37"/>
        <v>#DIV/0!</v>
      </c>
      <c r="F139" s="107" t="e">
        <f t="shared" si="37"/>
        <v>#DIV/0!</v>
      </c>
      <c r="G139" s="107" t="e">
        <f t="shared" si="37"/>
        <v>#DIV/0!</v>
      </c>
    </row>
    <row r="140" spans="2:10" x14ac:dyDescent="0.25">
      <c r="B140" s="104" t="s">
        <v>48</v>
      </c>
      <c r="C140" s="107">
        <f>C128/$C$128*100</f>
        <v>100</v>
      </c>
      <c r="D140" s="107">
        <f t="shared" ref="D140:G140" si="38">D128/$C$128*100</f>
        <v>85.714285714285708</v>
      </c>
      <c r="E140" s="107">
        <f t="shared" si="38"/>
        <v>92.857142857142861</v>
      </c>
      <c r="F140" s="107">
        <f t="shared" si="38"/>
        <v>83.333333333333343</v>
      </c>
      <c r="G140" s="107">
        <f t="shared" si="38"/>
        <v>80.952380952380949</v>
      </c>
    </row>
    <row r="143" spans="2:10" s="20" customFormat="1" ht="24.95" customHeight="1" x14ac:dyDescent="0.25">
      <c r="B143" s="74" t="s">
        <v>289</v>
      </c>
    </row>
    <row r="144" spans="2:10" s="20" customFormat="1" ht="25.5" x14ac:dyDescent="0.25">
      <c r="B144" s="78" t="s">
        <v>12</v>
      </c>
      <c r="C144" s="88" t="s">
        <v>326</v>
      </c>
      <c r="D144" s="88" t="s">
        <v>327</v>
      </c>
      <c r="E144" s="88" t="s">
        <v>328</v>
      </c>
      <c r="F144" s="88" t="s">
        <v>329</v>
      </c>
      <c r="G144" s="88" t="s">
        <v>330</v>
      </c>
      <c r="H144" s="80" t="s">
        <v>331</v>
      </c>
      <c r="I144" s="80" t="s">
        <v>332</v>
      </c>
      <c r="J144" s="89"/>
    </row>
    <row r="145" spans="2:10" s="20" customFormat="1" ht="12.75" x14ac:dyDescent="0.25">
      <c r="B145" s="20" t="s">
        <v>16</v>
      </c>
      <c r="C145" s="13">
        <f>'[1]2. Forme contrattuali'!C60</f>
        <v>168</v>
      </c>
      <c r="D145" s="13">
        <f>'[1]2. Forme contrattuali'!D60</f>
        <v>135</v>
      </c>
      <c r="E145" s="13">
        <f>'[1]2. Forme contrattuali'!E60</f>
        <v>193</v>
      </c>
      <c r="F145" s="13">
        <f>'[1]2. Forme contrattuali'!F60</f>
        <v>184</v>
      </c>
      <c r="G145" s="13">
        <f>'[1]2. Forme contrattuali'!G60</f>
        <v>129</v>
      </c>
      <c r="H145" s="86">
        <f t="shared" ref="H145:H153" si="39">G145-C145</f>
        <v>-39</v>
      </c>
      <c r="I145" s="23">
        <f t="shared" ref="I145:I151" si="40">(G145-C145)/C145</f>
        <v>-0.23214285714285715</v>
      </c>
    </row>
    <row r="146" spans="2:10" s="20" customFormat="1" ht="12.75" x14ac:dyDescent="0.25">
      <c r="B146" s="20" t="s">
        <v>17</v>
      </c>
      <c r="C146" s="13">
        <f>'[1]2. Forme contrattuali'!C61</f>
        <v>560</v>
      </c>
      <c r="D146" s="13">
        <f>'[1]2. Forme contrattuali'!D61</f>
        <v>724</v>
      </c>
      <c r="E146" s="13">
        <f>'[1]2. Forme contrattuali'!E61</f>
        <v>837</v>
      </c>
      <c r="F146" s="13">
        <f>'[1]2. Forme contrattuali'!F61</f>
        <v>740</v>
      </c>
      <c r="G146" s="13">
        <f>'[1]2. Forme contrattuali'!G61</f>
        <v>561</v>
      </c>
      <c r="H146" s="86">
        <f t="shared" si="39"/>
        <v>1</v>
      </c>
      <c r="I146" s="23">
        <f t="shared" si="40"/>
        <v>1.7857142857142857E-3</v>
      </c>
    </row>
    <row r="147" spans="2:10" s="20" customFormat="1" ht="12.75" x14ac:dyDescent="0.25">
      <c r="B147" s="20" t="s">
        <v>333</v>
      </c>
      <c r="C147" s="13">
        <f>'[1]2. Forme contrattuali'!C62</f>
        <v>406</v>
      </c>
      <c r="D147" s="13">
        <f>'[1]2. Forme contrattuali'!D62</f>
        <v>462</v>
      </c>
      <c r="E147" s="13">
        <f>'[1]2. Forme contrattuali'!E62</f>
        <v>399</v>
      </c>
      <c r="F147" s="13">
        <f>'[1]2. Forme contrattuali'!F62</f>
        <v>175</v>
      </c>
      <c r="G147" s="13">
        <f>'[1]2. Forme contrattuali'!G62</f>
        <v>195</v>
      </c>
      <c r="H147" s="86">
        <f t="shared" si="39"/>
        <v>-211</v>
      </c>
      <c r="I147" s="23">
        <f t="shared" si="40"/>
        <v>-0.51970443349753692</v>
      </c>
    </row>
    <row r="148" spans="2:10" s="20" customFormat="1" ht="12.75" x14ac:dyDescent="0.25">
      <c r="B148" s="20" t="s">
        <v>18</v>
      </c>
      <c r="C148" s="13">
        <f>'[1]2. Forme contrattuali'!C63</f>
        <v>79</v>
      </c>
      <c r="D148" s="13">
        <f>'[1]2. Forme contrattuali'!D63</f>
        <v>77</v>
      </c>
      <c r="E148" s="13">
        <f>'[1]2. Forme contrattuali'!E63</f>
        <v>81</v>
      </c>
      <c r="F148" s="13">
        <f>'[1]2. Forme contrattuali'!F63</f>
        <v>90</v>
      </c>
      <c r="G148" s="13">
        <f>'[1]2. Forme contrattuali'!G63</f>
        <v>75</v>
      </c>
      <c r="H148" s="86">
        <f t="shared" si="39"/>
        <v>-4</v>
      </c>
      <c r="I148" s="23">
        <f t="shared" si="40"/>
        <v>-5.0632911392405063E-2</v>
      </c>
    </row>
    <row r="149" spans="2:10" s="20" customFormat="1" ht="12.75" x14ac:dyDescent="0.25">
      <c r="B149" s="20" t="s">
        <v>19</v>
      </c>
      <c r="C149" s="13">
        <f>'[1]2. Forme contrattuali'!C64</f>
        <v>21</v>
      </c>
      <c r="D149" s="13">
        <f>'[1]2. Forme contrattuali'!D64</f>
        <v>116</v>
      </c>
      <c r="E149" s="13">
        <f>'[1]2. Forme contrattuali'!E64</f>
        <v>98</v>
      </c>
      <c r="F149" s="13">
        <f>'[1]2. Forme contrattuali'!F64</f>
        <v>128</v>
      </c>
      <c r="G149" s="13">
        <f>'[1]2. Forme contrattuali'!G64</f>
        <v>85</v>
      </c>
      <c r="H149" s="86">
        <f t="shared" si="39"/>
        <v>64</v>
      </c>
      <c r="I149" s="23">
        <f t="shared" si="40"/>
        <v>3.0476190476190474</v>
      </c>
    </row>
    <row r="150" spans="2:10" s="20" customFormat="1" ht="12.75" x14ac:dyDescent="0.25">
      <c r="B150" s="20" t="s">
        <v>20</v>
      </c>
      <c r="C150" s="13">
        <f>'[1]2. Forme contrattuali'!C65</f>
        <v>1</v>
      </c>
      <c r="D150" s="13">
        <f>'[1]2. Forme contrattuali'!D65</f>
        <v>0</v>
      </c>
      <c r="E150" s="13">
        <f>'[1]2. Forme contrattuali'!E65</f>
        <v>0</v>
      </c>
      <c r="F150" s="13">
        <f>'[1]2. Forme contrattuali'!F65</f>
        <v>0</v>
      </c>
      <c r="G150" s="13">
        <f>'[1]2. Forme contrattuali'!G65</f>
        <v>0</v>
      </c>
      <c r="H150" s="86">
        <f t="shared" si="39"/>
        <v>-1</v>
      </c>
      <c r="I150" s="23">
        <f t="shared" si="40"/>
        <v>-1</v>
      </c>
    </row>
    <row r="151" spans="2:10" s="20" customFormat="1" ht="12.75" x14ac:dyDescent="0.25">
      <c r="B151" s="20" t="s">
        <v>48</v>
      </c>
      <c r="C151" s="13">
        <f>'[1]2. Forme contrattuali'!C66</f>
        <v>13</v>
      </c>
      <c r="D151" s="13">
        <f>'[1]2. Forme contrattuali'!D66</f>
        <v>30</v>
      </c>
      <c r="E151" s="13">
        <f>'[1]2. Forme contrattuali'!E66</f>
        <v>7</v>
      </c>
      <c r="F151" s="13">
        <f>'[1]2. Forme contrattuali'!F66</f>
        <v>12</v>
      </c>
      <c r="G151" s="13">
        <f>'[1]2. Forme contrattuali'!G66</f>
        <v>3</v>
      </c>
      <c r="H151" s="86">
        <f t="shared" si="39"/>
        <v>-10</v>
      </c>
      <c r="I151" s="23">
        <f t="shared" si="40"/>
        <v>-0.76923076923076927</v>
      </c>
    </row>
    <row r="152" spans="2:10" s="20" customFormat="1" ht="12.75" x14ac:dyDescent="0.25">
      <c r="B152" s="20" t="s">
        <v>21</v>
      </c>
      <c r="C152" s="13">
        <f>'[1]2. Forme contrattuali'!C67</f>
        <v>0</v>
      </c>
      <c r="D152" s="13">
        <f>'[1]2. Forme contrattuali'!D67</f>
        <v>0</v>
      </c>
      <c r="E152" s="13">
        <f>'[1]2. Forme contrattuali'!E67</f>
        <v>0</v>
      </c>
      <c r="F152" s="13">
        <f>'[1]2. Forme contrattuali'!F67</f>
        <v>0</v>
      </c>
      <c r="G152" s="13">
        <f>'[1]2. Forme contrattuali'!G67</f>
        <v>0</v>
      </c>
      <c r="H152" s="86">
        <f t="shared" si="39"/>
        <v>0</v>
      </c>
      <c r="I152" s="23" t="s">
        <v>151</v>
      </c>
    </row>
    <row r="153" spans="2:10" s="20" customFormat="1" ht="12.75" x14ac:dyDescent="0.25">
      <c r="B153" s="90" t="s">
        <v>71</v>
      </c>
      <c r="C153" s="16">
        <f>SUM(C145:C152)</f>
        <v>1248</v>
      </c>
      <c r="D153" s="16">
        <f>SUM(D145:D152)</f>
        <v>1544</v>
      </c>
      <c r="E153" s="16">
        <f t="shared" ref="E153:G153" si="41">SUM(E145:E152)</f>
        <v>1615</v>
      </c>
      <c r="F153" s="16">
        <f t="shared" si="41"/>
        <v>1329</v>
      </c>
      <c r="G153" s="16">
        <f t="shared" si="41"/>
        <v>1048</v>
      </c>
      <c r="H153" s="34">
        <f t="shared" si="39"/>
        <v>-200</v>
      </c>
      <c r="I153" s="91">
        <f>(G153-C153)/C153</f>
        <v>-0.16025641025641027</v>
      </c>
    </row>
    <row r="154" spans="2:10" s="20" customFormat="1" ht="24.95" customHeight="1" x14ac:dyDescent="0.2">
      <c r="B154" s="83" t="s">
        <v>47</v>
      </c>
      <c r="C154" s="12"/>
      <c r="D154" s="12"/>
      <c r="E154" s="12"/>
      <c r="G154" s="12"/>
      <c r="H154" s="32"/>
      <c r="I154" s="92"/>
      <c r="J154" s="23"/>
    </row>
    <row r="155" spans="2:10" s="20" customFormat="1" ht="12.75" x14ac:dyDescent="0.25">
      <c r="C155" s="25"/>
      <c r="D155" s="25"/>
      <c r="E155" s="25"/>
      <c r="G155" s="25"/>
      <c r="H155" s="86"/>
      <c r="I155" s="23"/>
      <c r="J155" s="23"/>
    </row>
    <row r="156" spans="2:10" s="20" customFormat="1" ht="12.75" x14ac:dyDescent="0.25">
      <c r="B156" s="104"/>
      <c r="C156" s="106" t="s">
        <v>326</v>
      </c>
      <c r="D156" s="106" t="s">
        <v>327</v>
      </c>
      <c r="E156" s="106" t="s">
        <v>328</v>
      </c>
      <c r="F156" s="108" t="s">
        <v>329</v>
      </c>
      <c r="G156" s="106" t="s">
        <v>330</v>
      </c>
      <c r="H156" s="86"/>
      <c r="I156" s="23"/>
      <c r="J156" s="23"/>
    </row>
    <row r="157" spans="2:10" s="20" customFormat="1" ht="12.75" x14ac:dyDescent="0.25">
      <c r="B157" s="104" t="s">
        <v>16</v>
      </c>
      <c r="C157" s="107">
        <f>C145/$C$145*100</f>
        <v>100</v>
      </c>
      <c r="D157" s="107">
        <f t="shared" ref="D157:G157" si="42">D145/$C$145*100</f>
        <v>80.357142857142861</v>
      </c>
      <c r="E157" s="107">
        <f t="shared" si="42"/>
        <v>114.88095238095238</v>
      </c>
      <c r="F157" s="107">
        <f t="shared" si="42"/>
        <v>109.52380952380953</v>
      </c>
      <c r="G157" s="107">
        <f t="shared" si="42"/>
        <v>76.785714285714292</v>
      </c>
      <c r="H157" s="86"/>
      <c r="I157" s="23"/>
      <c r="J157" s="23"/>
    </row>
    <row r="158" spans="2:10" s="20" customFormat="1" ht="12.75" x14ac:dyDescent="0.25">
      <c r="B158" s="104" t="s">
        <v>17</v>
      </c>
      <c r="C158" s="107">
        <f>C146/$C$146*100</f>
        <v>100</v>
      </c>
      <c r="D158" s="107">
        <f t="shared" ref="D158:G158" si="43">D146/$C$146*100</f>
        <v>129.28571428571431</v>
      </c>
      <c r="E158" s="107">
        <f t="shared" si="43"/>
        <v>149.46428571428572</v>
      </c>
      <c r="F158" s="107">
        <f t="shared" si="43"/>
        <v>132.14285714285714</v>
      </c>
      <c r="G158" s="107">
        <f t="shared" si="43"/>
        <v>100.17857142857143</v>
      </c>
      <c r="H158" s="86"/>
      <c r="I158" s="23"/>
      <c r="J158" s="23"/>
    </row>
    <row r="159" spans="2:10" s="20" customFormat="1" ht="12.75" x14ac:dyDescent="0.25">
      <c r="B159" s="104" t="s">
        <v>333</v>
      </c>
      <c r="C159" s="107">
        <f>C147/$C$147*100</f>
        <v>100</v>
      </c>
      <c r="D159" s="107">
        <f t="shared" ref="D159:G159" si="44">D147/$C$147*100</f>
        <v>113.79310344827587</v>
      </c>
      <c r="E159" s="107">
        <f t="shared" si="44"/>
        <v>98.275862068965509</v>
      </c>
      <c r="F159" s="107">
        <f t="shared" si="44"/>
        <v>43.103448275862064</v>
      </c>
      <c r="G159" s="107">
        <f t="shared" si="44"/>
        <v>48.029556650246306</v>
      </c>
      <c r="H159" s="86"/>
      <c r="I159" s="23"/>
      <c r="J159" s="23"/>
    </row>
    <row r="160" spans="2:10" s="20" customFormat="1" ht="12.75" x14ac:dyDescent="0.25">
      <c r="B160" s="104" t="s">
        <v>18</v>
      </c>
      <c r="C160" s="107">
        <f>C148/$C$148*100</f>
        <v>100</v>
      </c>
      <c r="D160" s="107">
        <f t="shared" ref="D160:G160" si="45">D148/$C$148*100</f>
        <v>97.468354430379748</v>
      </c>
      <c r="E160" s="107">
        <f t="shared" si="45"/>
        <v>102.53164556962024</v>
      </c>
      <c r="F160" s="107">
        <f t="shared" si="45"/>
        <v>113.9240506329114</v>
      </c>
      <c r="G160" s="107">
        <f t="shared" si="45"/>
        <v>94.936708860759495</v>
      </c>
      <c r="H160" s="86"/>
      <c r="I160" s="23"/>
      <c r="J160" s="23"/>
    </row>
    <row r="161" spans="2:10" x14ac:dyDescent="0.25">
      <c r="B161" s="104" t="s">
        <v>19</v>
      </c>
      <c r="C161" s="107">
        <f>C149/$C$149*100</f>
        <v>100</v>
      </c>
      <c r="D161" s="107">
        <f t="shared" ref="D161:G161" si="46">D149/$C$149*100</f>
        <v>552.38095238095241</v>
      </c>
      <c r="E161" s="107">
        <f t="shared" si="46"/>
        <v>466.66666666666669</v>
      </c>
      <c r="F161" s="107">
        <f t="shared" si="46"/>
        <v>609.52380952380952</v>
      </c>
      <c r="G161" s="107">
        <f t="shared" si="46"/>
        <v>404.76190476190476</v>
      </c>
    </row>
    <row r="162" spans="2:10" x14ac:dyDescent="0.25">
      <c r="B162" s="104" t="s">
        <v>20</v>
      </c>
      <c r="C162" s="107">
        <f>C150/$C$150*100</f>
        <v>100</v>
      </c>
      <c r="D162" s="107">
        <f t="shared" ref="D162:G162" si="47">D150/$C$150*100</f>
        <v>0</v>
      </c>
      <c r="E162" s="107">
        <f t="shared" si="47"/>
        <v>0</v>
      </c>
      <c r="F162" s="107">
        <f t="shared" si="47"/>
        <v>0</v>
      </c>
      <c r="G162" s="107">
        <f t="shared" si="47"/>
        <v>0</v>
      </c>
    </row>
    <row r="163" spans="2:10" x14ac:dyDescent="0.25">
      <c r="B163" s="104" t="s">
        <v>48</v>
      </c>
      <c r="C163" s="107">
        <f>C151/$C$151*100</f>
        <v>100</v>
      </c>
      <c r="D163" s="107">
        <f t="shared" ref="D163:G163" si="48">D151/$C$151*100</f>
        <v>230.76923076923075</v>
      </c>
      <c r="E163" s="107">
        <f t="shared" si="48"/>
        <v>53.846153846153847</v>
      </c>
      <c r="F163" s="107">
        <f t="shared" si="48"/>
        <v>92.307692307692307</v>
      </c>
      <c r="G163" s="107">
        <f t="shared" si="48"/>
        <v>23.076923076923077</v>
      </c>
    </row>
    <row r="166" spans="2:10" s="20" customFormat="1" ht="24.95" customHeight="1" x14ac:dyDescent="0.25">
      <c r="B166" s="74" t="s">
        <v>290</v>
      </c>
    </row>
    <row r="167" spans="2:10" s="20" customFormat="1" ht="25.5" x14ac:dyDescent="0.25">
      <c r="B167" s="78" t="s">
        <v>13</v>
      </c>
      <c r="C167" s="88" t="s">
        <v>326</v>
      </c>
      <c r="D167" s="88" t="s">
        <v>327</v>
      </c>
      <c r="E167" s="88" t="s">
        <v>328</v>
      </c>
      <c r="F167" s="88" t="s">
        <v>329</v>
      </c>
      <c r="G167" s="88" t="s">
        <v>330</v>
      </c>
      <c r="H167" s="80" t="s">
        <v>331</v>
      </c>
      <c r="I167" s="80" t="s">
        <v>332</v>
      </c>
      <c r="J167" s="89"/>
    </row>
    <row r="168" spans="2:10" s="20" customFormat="1" ht="12.75" x14ac:dyDescent="0.25">
      <c r="B168" s="20" t="s">
        <v>16</v>
      </c>
      <c r="C168" s="13">
        <f>'[1]2. Forme contrattuali'!C74</f>
        <v>190</v>
      </c>
      <c r="D168" s="13">
        <f>'[1]2. Forme contrattuali'!D74</f>
        <v>183</v>
      </c>
      <c r="E168" s="13">
        <f>'[1]2. Forme contrattuali'!E74</f>
        <v>225</v>
      </c>
      <c r="F168" s="13">
        <f>'[1]2. Forme contrattuali'!F74</f>
        <v>197</v>
      </c>
      <c r="G168" s="13">
        <f>'[1]2. Forme contrattuali'!G74</f>
        <v>202</v>
      </c>
      <c r="H168" s="86">
        <f t="shared" ref="H168:H176" si="49">G168-C168</f>
        <v>12</v>
      </c>
      <c r="I168" s="23">
        <f t="shared" ref="I168:I174" si="50">(G168-C168)/C168</f>
        <v>6.3157894736842107E-2</v>
      </c>
    </row>
    <row r="169" spans="2:10" s="20" customFormat="1" ht="12.75" x14ac:dyDescent="0.25">
      <c r="B169" s="20" t="s">
        <v>17</v>
      </c>
      <c r="C169" s="13">
        <f>'[1]2. Forme contrattuali'!C75</f>
        <v>408</v>
      </c>
      <c r="D169" s="13">
        <f>'[1]2. Forme contrattuali'!D75</f>
        <v>547</v>
      </c>
      <c r="E169" s="13">
        <f>'[1]2. Forme contrattuali'!E75</f>
        <v>616</v>
      </c>
      <c r="F169" s="13">
        <f>'[1]2. Forme contrattuali'!F75</f>
        <v>536</v>
      </c>
      <c r="G169" s="13">
        <f>'[1]2. Forme contrattuali'!G75</f>
        <v>499</v>
      </c>
      <c r="H169" s="86">
        <f t="shared" si="49"/>
        <v>91</v>
      </c>
      <c r="I169" s="23">
        <f t="shared" si="50"/>
        <v>0.22303921568627452</v>
      </c>
    </row>
    <row r="170" spans="2:10" s="20" customFormat="1" ht="12.75" x14ac:dyDescent="0.25">
      <c r="B170" s="20" t="s">
        <v>333</v>
      </c>
      <c r="C170" s="13">
        <f>'[1]2. Forme contrattuali'!C76</f>
        <v>1052</v>
      </c>
      <c r="D170" s="13">
        <f>'[1]2. Forme contrattuali'!D76</f>
        <v>1041</v>
      </c>
      <c r="E170" s="13">
        <f>'[1]2. Forme contrattuali'!E76</f>
        <v>813</v>
      </c>
      <c r="F170" s="13">
        <f>'[1]2. Forme contrattuali'!F76</f>
        <v>426</v>
      </c>
      <c r="G170" s="13">
        <f>'[1]2. Forme contrattuali'!G76</f>
        <v>362</v>
      </c>
      <c r="H170" s="86">
        <f t="shared" si="49"/>
        <v>-690</v>
      </c>
      <c r="I170" s="23">
        <f t="shared" si="50"/>
        <v>-0.655893536121673</v>
      </c>
    </row>
    <row r="171" spans="2:10" s="20" customFormat="1" ht="12.75" x14ac:dyDescent="0.25">
      <c r="B171" s="20" t="s">
        <v>18</v>
      </c>
      <c r="C171" s="13">
        <f>'[1]2. Forme contrattuali'!C77</f>
        <v>51</v>
      </c>
      <c r="D171" s="13">
        <f>'[1]2. Forme contrattuali'!D77</f>
        <v>83</v>
      </c>
      <c r="E171" s="13">
        <f>'[1]2. Forme contrattuali'!E77</f>
        <v>98</v>
      </c>
      <c r="F171" s="13">
        <f>'[1]2. Forme contrattuali'!F77</f>
        <v>89</v>
      </c>
      <c r="G171" s="13">
        <f>'[1]2. Forme contrattuali'!G77</f>
        <v>93</v>
      </c>
      <c r="H171" s="86">
        <f t="shared" si="49"/>
        <v>42</v>
      </c>
      <c r="I171" s="23">
        <f t="shared" si="50"/>
        <v>0.82352941176470584</v>
      </c>
    </row>
    <row r="172" spans="2:10" s="20" customFormat="1" ht="12.75" x14ac:dyDescent="0.25">
      <c r="B172" s="20" t="s">
        <v>19</v>
      </c>
      <c r="C172" s="13">
        <f>'[1]2. Forme contrattuali'!C78</f>
        <v>9</v>
      </c>
      <c r="D172" s="13">
        <f>'[1]2. Forme contrattuali'!D78</f>
        <v>81</v>
      </c>
      <c r="E172" s="13">
        <f>'[1]2. Forme contrattuali'!E78</f>
        <v>103</v>
      </c>
      <c r="F172" s="13">
        <f>'[1]2. Forme contrattuali'!F78</f>
        <v>85</v>
      </c>
      <c r="G172" s="13">
        <f>'[1]2. Forme contrattuali'!G78</f>
        <v>69</v>
      </c>
      <c r="H172" s="86">
        <f t="shared" si="49"/>
        <v>60</v>
      </c>
      <c r="I172" s="23">
        <f t="shared" si="50"/>
        <v>6.666666666666667</v>
      </c>
    </row>
    <row r="173" spans="2:10" s="20" customFormat="1" ht="12.75" x14ac:dyDescent="0.25">
      <c r="B173" s="20" t="s">
        <v>20</v>
      </c>
      <c r="C173" s="13">
        <f>'[1]2. Forme contrattuali'!C79</f>
        <v>0</v>
      </c>
      <c r="D173" s="13">
        <f>'[1]2. Forme contrattuali'!D79</f>
        <v>0</v>
      </c>
      <c r="E173" s="13">
        <f>'[1]2. Forme contrattuali'!E79</f>
        <v>0</v>
      </c>
      <c r="F173" s="13">
        <f>'[1]2. Forme contrattuali'!F79</f>
        <v>0</v>
      </c>
      <c r="G173" s="13">
        <f>'[1]2. Forme contrattuali'!G79</f>
        <v>0</v>
      </c>
      <c r="H173" s="86">
        <f t="shared" si="49"/>
        <v>0</v>
      </c>
      <c r="I173" s="23" t="s">
        <v>151</v>
      </c>
    </row>
    <row r="174" spans="2:10" s="20" customFormat="1" ht="12.75" x14ac:dyDescent="0.25">
      <c r="B174" s="20" t="s">
        <v>48</v>
      </c>
      <c r="C174" s="13">
        <f>'[1]2. Forme contrattuali'!C80</f>
        <v>18</v>
      </c>
      <c r="D174" s="13">
        <f>'[1]2. Forme contrattuali'!D80</f>
        <v>23</v>
      </c>
      <c r="E174" s="13">
        <f>'[1]2. Forme contrattuali'!E80</f>
        <v>55</v>
      </c>
      <c r="F174" s="13">
        <f>'[1]2. Forme contrattuali'!F80</f>
        <v>46</v>
      </c>
      <c r="G174" s="13">
        <f>'[1]2. Forme contrattuali'!G80</f>
        <v>22</v>
      </c>
      <c r="H174" s="86">
        <f t="shared" si="49"/>
        <v>4</v>
      </c>
      <c r="I174" s="23">
        <f t="shared" si="50"/>
        <v>0.22222222222222221</v>
      </c>
    </row>
    <row r="175" spans="2:10" s="20" customFormat="1" ht="12.75" x14ac:dyDescent="0.25">
      <c r="B175" s="20" t="s">
        <v>21</v>
      </c>
      <c r="C175" s="13">
        <f>'[1]2. Forme contrattuali'!C81</f>
        <v>0</v>
      </c>
      <c r="D175" s="13">
        <f>'[1]2. Forme contrattuali'!D81</f>
        <v>0</v>
      </c>
      <c r="E175" s="13">
        <f>'[1]2. Forme contrattuali'!E81</f>
        <v>0</v>
      </c>
      <c r="F175" s="13">
        <f>'[1]2. Forme contrattuali'!F81</f>
        <v>0</v>
      </c>
      <c r="G175" s="13">
        <f>'[1]2. Forme contrattuali'!G81</f>
        <v>0</v>
      </c>
      <c r="H175" s="86">
        <f t="shared" si="49"/>
        <v>0</v>
      </c>
      <c r="I175" s="23" t="s">
        <v>151</v>
      </c>
    </row>
    <row r="176" spans="2:10" s="20" customFormat="1" ht="12.75" x14ac:dyDescent="0.25">
      <c r="B176" s="90" t="s">
        <v>71</v>
      </c>
      <c r="C176" s="16">
        <f>SUM(C168:C175)</f>
        <v>1728</v>
      </c>
      <c r="D176" s="16">
        <f>SUM(D168:D175)</f>
        <v>1958</v>
      </c>
      <c r="E176" s="16">
        <f t="shared" ref="E176:G176" si="51">SUM(E168:E175)</f>
        <v>1910</v>
      </c>
      <c r="F176" s="16">
        <f t="shared" si="51"/>
        <v>1379</v>
      </c>
      <c r="G176" s="16">
        <f t="shared" si="51"/>
        <v>1247</v>
      </c>
      <c r="H176" s="34">
        <f t="shared" si="49"/>
        <v>-481</v>
      </c>
      <c r="I176" s="91">
        <f>(G176-C176)/C176</f>
        <v>-0.27835648148148145</v>
      </c>
    </row>
    <row r="177" spans="2:10" s="20" customFormat="1" ht="24.95" customHeight="1" x14ac:dyDescent="0.2">
      <c r="B177" s="83" t="s">
        <v>47</v>
      </c>
      <c r="C177" s="12"/>
      <c r="D177" s="12"/>
      <c r="E177" s="12"/>
      <c r="G177" s="12"/>
      <c r="H177" s="32"/>
      <c r="I177" s="92"/>
      <c r="J177" s="23"/>
    </row>
    <row r="178" spans="2:10" s="20" customFormat="1" ht="12.75" x14ac:dyDescent="0.25">
      <c r="C178" s="25"/>
      <c r="D178" s="25"/>
      <c r="E178" s="25"/>
      <c r="F178" s="25"/>
      <c r="G178" s="86"/>
      <c r="H178" s="23"/>
      <c r="I178" s="86"/>
      <c r="J178" s="23"/>
    </row>
    <row r="179" spans="2:10" s="20" customFormat="1" ht="12.75" x14ac:dyDescent="0.25">
      <c r="B179" s="104"/>
      <c r="C179" s="106" t="s">
        <v>326</v>
      </c>
      <c r="D179" s="106" t="s">
        <v>327</v>
      </c>
      <c r="E179" s="106" t="s">
        <v>328</v>
      </c>
      <c r="F179" s="108" t="s">
        <v>329</v>
      </c>
      <c r="G179" s="106" t="s">
        <v>330</v>
      </c>
      <c r="H179" s="121"/>
      <c r="I179" s="86"/>
      <c r="J179" s="23"/>
    </row>
    <row r="180" spans="2:10" s="20" customFormat="1" ht="12.75" x14ac:dyDescent="0.25">
      <c r="B180" s="104" t="s">
        <v>16</v>
      </c>
      <c r="C180" s="107">
        <f>C168/$C$168*100</f>
        <v>100</v>
      </c>
      <c r="D180" s="107">
        <f t="shared" ref="D180:G180" si="52">D168/$C$168*100</f>
        <v>96.315789473684205</v>
      </c>
      <c r="E180" s="107">
        <f t="shared" si="52"/>
        <v>118.42105263157893</v>
      </c>
      <c r="F180" s="107">
        <f t="shared" si="52"/>
        <v>103.68421052631578</v>
      </c>
      <c r="G180" s="107">
        <f t="shared" si="52"/>
        <v>106.31578947368421</v>
      </c>
      <c r="H180" s="121"/>
      <c r="I180" s="86"/>
      <c r="J180" s="23"/>
    </row>
    <row r="181" spans="2:10" s="20" customFormat="1" ht="12.75" x14ac:dyDescent="0.25">
      <c r="B181" s="104" t="s">
        <v>17</v>
      </c>
      <c r="C181" s="107">
        <f>C169/$C$169*100</f>
        <v>100</v>
      </c>
      <c r="D181" s="107">
        <f t="shared" ref="D181:G181" si="53">D169/$C$169*100</f>
        <v>134.06862745098039</v>
      </c>
      <c r="E181" s="107">
        <f t="shared" si="53"/>
        <v>150.98039215686273</v>
      </c>
      <c r="F181" s="107">
        <f t="shared" si="53"/>
        <v>131.37254901960785</v>
      </c>
      <c r="G181" s="107">
        <f t="shared" si="53"/>
        <v>122.30392156862746</v>
      </c>
      <c r="H181" s="121"/>
      <c r="I181" s="86"/>
      <c r="J181" s="23"/>
    </row>
    <row r="182" spans="2:10" s="20" customFormat="1" ht="12.75" x14ac:dyDescent="0.25">
      <c r="B182" s="104" t="s">
        <v>333</v>
      </c>
      <c r="C182" s="107">
        <f>C170/$C$170*100</f>
        <v>100</v>
      </c>
      <c r="D182" s="107">
        <f t="shared" ref="D182:G182" si="54">D170/$C$170*100</f>
        <v>98.954372623574145</v>
      </c>
      <c r="E182" s="107">
        <f t="shared" si="54"/>
        <v>77.281368821292773</v>
      </c>
      <c r="F182" s="107">
        <f t="shared" si="54"/>
        <v>40.49429657794677</v>
      </c>
      <c r="G182" s="107">
        <f t="shared" si="54"/>
        <v>34.410646387832699</v>
      </c>
      <c r="H182" s="121"/>
      <c r="I182" s="86"/>
      <c r="J182" s="23"/>
    </row>
    <row r="183" spans="2:10" s="20" customFormat="1" ht="12.75" x14ac:dyDescent="0.25">
      <c r="B183" s="104" t="s">
        <v>18</v>
      </c>
      <c r="C183" s="107">
        <f>C171/$C$171*100</f>
        <v>100</v>
      </c>
      <c r="D183" s="107">
        <f t="shared" ref="D183:G183" si="55">D171/$C$171*100</f>
        <v>162.74509803921569</v>
      </c>
      <c r="E183" s="107">
        <f t="shared" si="55"/>
        <v>192.15686274509804</v>
      </c>
      <c r="F183" s="107">
        <f t="shared" si="55"/>
        <v>174.50980392156862</v>
      </c>
      <c r="G183" s="107">
        <f t="shared" si="55"/>
        <v>182.35294117647058</v>
      </c>
      <c r="H183" s="121"/>
      <c r="I183" s="86"/>
      <c r="J183" s="23"/>
    </row>
    <row r="184" spans="2:10" x14ac:dyDescent="0.25">
      <c r="B184" s="104" t="s">
        <v>19</v>
      </c>
      <c r="C184" s="107">
        <f>C172/$C$172*100</f>
        <v>100</v>
      </c>
      <c r="D184" s="107">
        <f t="shared" ref="D184:G184" si="56">D172/$C$172*100</f>
        <v>900</v>
      </c>
      <c r="E184" s="107">
        <f t="shared" si="56"/>
        <v>1144.4444444444446</v>
      </c>
      <c r="F184" s="107">
        <f t="shared" si="56"/>
        <v>944.44444444444446</v>
      </c>
      <c r="G184" s="107">
        <f t="shared" si="56"/>
        <v>766.66666666666674</v>
      </c>
      <c r="H184" s="114"/>
    </row>
    <row r="185" spans="2:10" x14ac:dyDescent="0.25">
      <c r="B185" s="104" t="s">
        <v>20</v>
      </c>
      <c r="C185" s="107" t="e">
        <f>C173/$C$173*100</f>
        <v>#DIV/0!</v>
      </c>
      <c r="D185" s="107" t="e">
        <f t="shared" ref="D185:G185" si="57">D173/$C$173*100</f>
        <v>#DIV/0!</v>
      </c>
      <c r="E185" s="107" t="e">
        <f t="shared" si="57"/>
        <v>#DIV/0!</v>
      </c>
      <c r="F185" s="107" t="e">
        <f t="shared" si="57"/>
        <v>#DIV/0!</v>
      </c>
      <c r="G185" s="107" t="e">
        <f t="shared" si="57"/>
        <v>#DIV/0!</v>
      </c>
      <c r="H185" s="114"/>
    </row>
    <row r="186" spans="2:10" x14ac:dyDescent="0.25">
      <c r="B186" s="104" t="s">
        <v>48</v>
      </c>
      <c r="C186" s="107">
        <f>C174/$C$174*100</f>
        <v>100</v>
      </c>
      <c r="D186" s="107">
        <f t="shared" ref="D186:G186" si="58">D174/$C$174*100</f>
        <v>127.77777777777777</v>
      </c>
      <c r="E186" s="107">
        <f t="shared" si="58"/>
        <v>305.55555555555554</v>
      </c>
      <c r="F186" s="107">
        <f t="shared" si="58"/>
        <v>255.55555555555554</v>
      </c>
      <c r="G186" s="107">
        <f t="shared" si="58"/>
        <v>122.22222222222223</v>
      </c>
      <c r="H186" s="114"/>
    </row>
    <row r="187" spans="2:10" x14ac:dyDescent="0.25">
      <c r="B187" s="114"/>
      <c r="C187" s="114"/>
      <c r="D187" s="114"/>
      <c r="E187" s="114"/>
      <c r="F187" s="114"/>
      <c r="G187" s="114"/>
      <c r="H187" s="114"/>
    </row>
  </sheetData>
  <sheetProtection sheet="1" formatCells="0" formatColumns="0" formatRows="0" insertColumns="0" insertRows="0" insertHyperlinks="0" deleteColumns="0" deleteRows="0" sort="0" autoFilter="0" pivotTables="0"/>
  <mergeCells count="38">
    <mergeCell ref="B2:AA4"/>
    <mergeCell ref="B7:B8"/>
    <mergeCell ref="C7:D8"/>
    <mergeCell ref="E7:T7"/>
    <mergeCell ref="E8:F8"/>
    <mergeCell ref="G8:H8"/>
    <mergeCell ref="I8:J8"/>
    <mergeCell ref="K8:L8"/>
    <mergeCell ref="M8:N8"/>
    <mergeCell ref="O8:P8"/>
    <mergeCell ref="Q8:R8"/>
    <mergeCell ref="S8:T8"/>
    <mergeCell ref="C12:T12"/>
    <mergeCell ref="B21:B22"/>
    <mergeCell ref="C21:D22"/>
    <mergeCell ref="E21:T21"/>
    <mergeCell ref="E22:F22"/>
    <mergeCell ref="G22:H22"/>
    <mergeCell ref="I22:J22"/>
    <mergeCell ref="K22:L22"/>
    <mergeCell ref="M22:N22"/>
    <mergeCell ref="O22:P22"/>
    <mergeCell ref="Q22:R22"/>
    <mergeCell ref="S22:T22"/>
    <mergeCell ref="C26:T26"/>
    <mergeCell ref="C40:T40"/>
    <mergeCell ref="B47:AA49"/>
    <mergeCell ref="I36:J36"/>
    <mergeCell ref="K36:L36"/>
    <mergeCell ref="M36:N36"/>
    <mergeCell ref="O36:P36"/>
    <mergeCell ref="Q36:R36"/>
    <mergeCell ref="S36:T36"/>
    <mergeCell ref="B35:B36"/>
    <mergeCell ref="C35:D36"/>
    <mergeCell ref="E35:T35"/>
    <mergeCell ref="E36:F36"/>
    <mergeCell ref="G36:H36"/>
  </mergeCells>
  <pageMargins left="0.7" right="0.7" top="0.75" bottom="0.75" header="0.3" footer="0.3"/>
  <pageSetup paperSize="9" scale="53" orientation="portrait" r:id="rId1"/>
  <ignoredErrors>
    <ignoredError sqref="C117 C139 C186" evalError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FE078-8A4C-489C-B7D3-B4F663301EE2}">
  <sheetPr>
    <tabColor theme="0"/>
    <pageSetUpPr fitToPage="1"/>
  </sheetPr>
  <dimension ref="B1:AK237"/>
  <sheetViews>
    <sheetView workbookViewId="0">
      <selection activeCell="B139" sqref="B139:B140"/>
    </sheetView>
  </sheetViews>
  <sheetFormatPr defaultColWidth="9.140625" defaultRowHeight="12.75" x14ac:dyDescent="0.25"/>
  <cols>
    <col min="1" max="1" width="4.7109375" style="19" customWidth="1"/>
    <col min="2" max="2" width="36.28515625" style="19" customWidth="1"/>
    <col min="3" max="14" width="8.28515625" style="19" customWidth="1"/>
    <col min="15" max="15" width="9.140625" style="19" customWidth="1"/>
    <col min="16" max="20" width="8.28515625" style="19" customWidth="1"/>
    <col min="21" max="16384" width="9.140625" style="19"/>
  </cols>
  <sheetData>
    <row r="1" spans="2:37" x14ac:dyDescent="0.2">
      <c r="R1" s="8"/>
      <c r="S1" s="8"/>
      <c r="T1" s="8"/>
      <c r="U1" s="8"/>
      <c r="V1" s="8"/>
      <c r="W1" s="8"/>
      <c r="X1" s="8"/>
      <c r="Y1" s="8"/>
      <c r="Z1" s="8"/>
      <c r="AA1" s="8"/>
      <c r="AB1" s="8"/>
    </row>
    <row r="2" spans="2:37" s="38" customFormat="1" ht="14.25" customHeight="1" x14ac:dyDescent="0.2">
      <c r="B2" s="154" t="s">
        <v>167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31"/>
      <c r="AD2" s="31"/>
      <c r="AE2" s="31"/>
      <c r="AF2" s="31"/>
      <c r="AG2" s="31"/>
      <c r="AH2" s="31"/>
      <c r="AI2" s="4"/>
      <c r="AJ2" s="4"/>
      <c r="AK2" s="4"/>
    </row>
    <row r="3" spans="2:37" s="38" customFormat="1" ht="14.25" customHeight="1" x14ac:dyDescent="0.2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45"/>
      <c r="AD3" s="31"/>
      <c r="AE3" s="31"/>
      <c r="AF3" s="31"/>
      <c r="AG3" s="45"/>
      <c r="AH3" s="4"/>
      <c r="AI3" s="4"/>
      <c r="AJ3" s="4"/>
      <c r="AK3" s="4"/>
    </row>
    <row r="4" spans="2:37" s="38" customFormat="1" ht="14.25" customHeight="1" x14ac:dyDescent="0.2"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4"/>
      <c r="AD4" s="31"/>
      <c r="AE4" s="31"/>
      <c r="AF4" s="31"/>
      <c r="AG4" s="4"/>
      <c r="AH4" s="4"/>
      <c r="AI4" s="4"/>
      <c r="AJ4" s="4"/>
      <c r="AK4" s="4"/>
    </row>
    <row r="6" spans="2:37" s="7" customFormat="1" ht="24.95" customHeight="1" x14ac:dyDescent="0.25">
      <c r="B6" s="173" t="s">
        <v>205</v>
      </c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"/>
      <c r="P6" s="1"/>
      <c r="Q6" s="1"/>
    </row>
    <row r="7" spans="2:37" s="8" customFormat="1" ht="15" customHeight="1" x14ac:dyDescent="0.2">
      <c r="B7" s="168" t="s">
        <v>66</v>
      </c>
      <c r="C7" s="170" t="s">
        <v>55</v>
      </c>
      <c r="D7" s="170"/>
      <c r="E7" s="170"/>
      <c r="F7" s="166" t="s">
        <v>2</v>
      </c>
      <c r="G7" s="166"/>
      <c r="H7" s="166"/>
      <c r="I7" s="166"/>
      <c r="J7" s="166"/>
      <c r="K7" s="166"/>
      <c r="L7" s="166"/>
      <c r="M7" s="166"/>
      <c r="N7" s="166"/>
    </row>
    <row r="8" spans="2:37" s="8" customFormat="1" ht="30.75" customHeight="1" x14ac:dyDescent="0.2">
      <c r="B8" s="169"/>
      <c r="C8" s="171"/>
      <c r="D8" s="171"/>
      <c r="E8" s="171"/>
      <c r="F8" s="172" t="s">
        <v>67</v>
      </c>
      <c r="G8" s="172"/>
      <c r="H8" s="172"/>
      <c r="I8" s="172" t="s">
        <v>68</v>
      </c>
      <c r="J8" s="172"/>
      <c r="K8" s="172"/>
      <c r="L8" s="172" t="s">
        <v>69</v>
      </c>
      <c r="M8" s="172"/>
      <c r="N8" s="172"/>
    </row>
    <row r="9" spans="2:37" s="8" customFormat="1" ht="42" customHeight="1" x14ac:dyDescent="0.2">
      <c r="B9" s="10"/>
      <c r="C9" s="2" t="s">
        <v>240</v>
      </c>
      <c r="D9" s="11" t="s">
        <v>241</v>
      </c>
      <c r="E9" s="11" t="s">
        <v>242</v>
      </c>
      <c r="F9" s="2" t="s">
        <v>240</v>
      </c>
      <c r="G9" s="11" t="s">
        <v>241</v>
      </c>
      <c r="H9" s="11" t="s">
        <v>242</v>
      </c>
      <c r="I9" s="2" t="s">
        <v>240</v>
      </c>
      <c r="J9" s="11" t="s">
        <v>241</v>
      </c>
      <c r="K9" s="11" t="s">
        <v>242</v>
      </c>
      <c r="L9" s="2" t="s">
        <v>240</v>
      </c>
      <c r="M9" s="11" t="s">
        <v>241</v>
      </c>
      <c r="N9" s="11" t="s">
        <v>242</v>
      </c>
    </row>
    <row r="10" spans="2:37" s="8" customFormat="1" x14ac:dyDescent="0.2">
      <c r="B10" s="9" t="s">
        <v>60</v>
      </c>
      <c r="C10" s="54">
        <f>'[1]2. Delegazioni'!C10</f>
        <v>375</v>
      </c>
      <c r="D10" s="55">
        <f>'[1]2. Delegazioni'!D10</f>
        <v>-107</v>
      </c>
      <c r="E10" s="56">
        <f>'[1]2. Delegazioni'!E10</f>
        <v>-0.222</v>
      </c>
      <c r="F10" s="54">
        <f>'[1]2. Delegazioni'!F10</f>
        <v>65</v>
      </c>
      <c r="G10" s="55">
        <f>'[1]2. Delegazioni'!G10</f>
        <v>-21</v>
      </c>
      <c r="H10" s="56">
        <f>'[1]2. Delegazioni'!H10</f>
        <v>-0.2442</v>
      </c>
      <c r="I10" s="54">
        <f>'[1]2. Delegazioni'!I10</f>
        <v>274</v>
      </c>
      <c r="J10" s="55">
        <f>'[1]2. Delegazioni'!J10</f>
        <v>-72</v>
      </c>
      <c r="K10" s="56">
        <f>'[1]2. Delegazioni'!K10</f>
        <v>-0.20810000000000001</v>
      </c>
      <c r="L10" s="54">
        <f>'[1]2. Delegazioni'!L10</f>
        <v>36</v>
      </c>
      <c r="M10" s="55">
        <f>'[1]2. Delegazioni'!M10</f>
        <v>-14</v>
      </c>
      <c r="N10" s="56">
        <f>'[1]2. Delegazioni'!N10</f>
        <v>-0.28000000000000003</v>
      </c>
      <c r="O10" s="12"/>
      <c r="P10" s="13"/>
      <c r="Q10" s="14"/>
      <c r="R10" s="9"/>
      <c r="S10" s="9"/>
    </row>
    <row r="11" spans="2:37" s="8" customFormat="1" x14ac:dyDescent="0.2">
      <c r="B11" s="9" t="s">
        <v>61</v>
      </c>
      <c r="C11" s="22">
        <f>'[1]2. Delegazioni'!C11</f>
        <v>39</v>
      </c>
      <c r="D11" s="24">
        <f>'[1]2. Delegazioni'!D11</f>
        <v>1</v>
      </c>
      <c r="E11" s="25">
        <f>'[1]2. Delegazioni'!E11</f>
        <v>2.63E-2</v>
      </c>
      <c r="F11" s="22">
        <f>'[1]2. Delegazioni'!F11</f>
        <v>13</v>
      </c>
      <c r="G11" s="24">
        <f>'[1]2. Delegazioni'!G11</f>
        <v>1</v>
      </c>
      <c r="H11" s="25">
        <f>'[1]2. Delegazioni'!H11</f>
        <v>8.3299999999999999E-2</v>
      </c>
      <c r="I11" s="22">
        <f>'[1]2. Delegazioni'!I11</f>
        <v>24</v>
      </c>
      <c r="J11" s="24">
        <f>'[1]2. Delegazioni'!J11</f>
        <v>1</v>
      </c>
      <c r="K11" s="25">
        <f>'[1]2. Delegazioni'!K11</f>
        <v>4.3499999999999997E-2</v>
      </c>
      <c r="L11" s="22">
        <f>'[1]2. Delegazioni'!L11</f>
        <v>2</v>
      </c>
      <c r="M11" s="24">
        <f>'[1]2. Delegazioni'!M11</f>
        <v>-1</v>
      </c>
      <c r="N11" s="25">
        <f>'[1]2. Delegazioni'!N11</f>
        <v>-0.33329999999999999</v>
      </c>
      <c r="O11" s="12"/>
      <c r="P11" s="13"/>
      <c r="Q11" s="14"/>
      <c r="R11" s="9"/>
      <c r="S11" s="9"/>
    </row>
    <row r="12" spans="2:37" s="8" customFormat="1" x14ac:dyDescent="0.2">
      <c r="B12" s="9" t="s">
        <v>62</v>
      </c>
      <c r="C12" s="22">
        <f>'[1]2. Delegazioni'!C12</f>
        <v>28</v>
      </c>
      <c r="D12" s="24">
        <f>'[1]2. Delegazioni'!D12</f>
        <v>-5</v>
      </c>
      <c r="E12" s="25">
        <f>'[1]2. Delegazioni'!E12</f>
        <v>-0.1515</v>
      </c>
      <c r="F12" s="22">
        <f>'[1]2. Delegazioni'!F12</f>
        <v>1</v>
      </c>
      <c r="G12" s="24">
        <f>'[1]2. Delegazioni'!G12</f>
        <v>-7</v>
      </c>
      <c r="H12" s="25">
        <f>'[1]2. Delegazioni'!H12</f>
        <v>-0.875</v>
      </c>
      <c r="I12" s="22">
        <f>'[1]2. Delegazioni'!I12</f>
        <v>27</v>
      </c>
      <c r="J12" s="24">
        <f>'[1]2. Delegazioni'!J12</f>
        <v>2</v>
      </c>
      <c r="K12" s="25">
        <f>'[1]2. Delegazioni'!K12</f>
        <v>0.08</v>
      </c>
      <c r="L12" s="22">
        <f>'[1]2. Delegazioni'!L12</f>
        <v>0</v>
      </c>
      <c r="M12" s="24">
        <f>'[1]2. Delegazioni'!M12</f>
        <v>0</v>
      </c>
      <c r="N12" s="23" t="s">
        <v>151</v>
      </c>
      <c r="O12" s="12"/>
      <c r="P12" s="13"/>
      <c r="Q12" s="14"/>
      <c r="R12" s="9"/>
      <c r="S12" s="9"/>
    </row>
    <row r="13" spans="2:37" s="8" customFormat="1" x14ac:dyDescent="0.2">
      <c r="B13" s="9" t="s">
        <v>63</v>
      </c>
      <c r="C13" s="22">
        <f>'[1]2. Delegazioni'!C13</f>
        <v>38</v>
      </c>
      <c r="D13" s="24">
        <f>'[1]2. Delegazioni'!D13</f>
        <v>-11</v>
      </c>
      <c r="E13" s="25">
        <f>'[1]2. Delegazioni'!E13</f>
        <v>-0.22450000000000001</v>
      </c>
      <c r="F13" s="22">
        <f>'[1]2. Delegazioni'!F13</f>
        <v>8</v>
      </c>
      <c r="G13" s="24">
        <f>'[1]2. Delegazioni'!G13</f>
        <v>-5</v>
      </c>
      <c r="H13" s="25">
        <f>'[1]2. Delegazioni'!H13</f>
        <v>-0.3846</v>
      </c>
      <c r="I13" s="22">
        <f>'[1]2. Delegazioni'!I13</f>
        <v>25</v>
      </c>
      <c r="J13" s="24">
        <f>'[1]2. Delegazioni'!J13</f>
        <v>-2</v>
      </c>
      <c r="K13" s="25">
        <f>'[1]2. Delegazioni'!K13</f>
        <v>-7.4099999999999999E-2</v>
      </c>
      <c r="L13" s="22">
        <f>'[1]2. Delegazioni'!L13</f>
        <v>5</v>
      </c>
      <c r="M13" s="24">
        <f>'[1]2. Delegazioni'!M13</f>
        <v>-4</v>
      </c>
      <c r="N13" s="25">
        <f>'[1]2. Delegazioni'!N13</f>
        <v>-0.44440000000000002</v>
      </c>
      <c r="O13" s="12"/>
      <c r="P13" s="13"/>
      <c r="Q13" s="14"/>
      <c r="R13" s="9"/>
      <c r="S13" s="9"/>
    </row>
    <row r="14" spans="2:37" s="8" customFormat="1" x14ac:dyDescent="0.2">
      <c r="B14" s="9" t="s">
        <v>64</v>
      </c>
      <c r="C14" s="22">
        <f>'[1]2. Delegazioni'!C14</f>
        <v>193</v>
      </c>
      <c r="D14" s="24">
        <f>'[1]2. Delegazioni'!D14</f>
        <v>-90</v>
      </c>
      <c r="E14" s="25">
        <f>'[1]2. Delegazioni'!E14</f>
        <v>-0.318</v>
      </c>
      <c r="F14" s="22">
        <f>'[1]2. Delegazioni'!F14</f>
        <v>69</v>
      </c>
      <c r="G14" s="24">
        <f>'[1]2. Delegazioni'!G14</f>
        <v>-61</v>
      </c>
      <c r="H14" s="25">
        <f>'[1]2. Delegazioni'!H14</f>
        <v>-0.46920000000000001</v>
      </c>
      <c r="I14" s="22">
        <f>'[1]2. Delegazioni'!I14</f>
        <v>99</v>
      </c>
      <c r="J14" s="24">
        <f>'[1]2. Delegazioni'!J14</f>
        <v>-7</v>
      </c>
      <c r="K14" s="25">
        <f>'[1]2. Delegazioni'!K14</f>
        <v>-6.6000000000000003E-2</v>
      </c>
      <c r="L14" s="22">
        <f>'[1]2. Delegazioni'!L14</f>
        <v>25</v>
      </c>
      <c r="M14" s="24">
        <f>'[1]2. Delegazioni'!M14</f>
        <v>-22</v>
      </c>
      <c r="N14" s="25">
        <f>'[1]2. Delegazioni'!N14</f>
        <v>-0.46810000000000002</v>
      </c>
      <c r="O14" s="12"/>
      <c r="P14" s="13"/>
      <c r="Q14" s="14"/>
      <c r="R14" s="9"/>
      <c r="S14" s="9"/>
    </row>
    <row r="15" spans="2:37" s="8" customFormat="1" x14ac:dyDescent="0.2">
      <c r="B15" s="9" t="s">
        <v>65</v>
      </c>
      <c r="C15" s="22">
        <f>'[1]2. Delegazioni'!C15</f>
        <v>252</v>
      </c>
      <c r="D15" s="24">
        <f>'[1]2. Delegazioni'!D15</f>
        <v>-69</v>
      </c>
      <c r="E15" s="25">
        <f>'[1]2. Delegazioni'!E15</f>
        <v>-0.215</v>
      </c>
      <c r="F15" s="22">
        <f>'[1]2. Delegazioni'!F15</f>
        <v>72</v>
      </c>
      <c r="G15" s="24">
        <f>'[1]2. Delegazioni'!G15</f>
        <v>-18</v>
      </c>
      <c r="H15" s="25">
        <f>'[1]2. Delegazioni'!H15</f>
        <v>-0.2</v>
      </c>
      <c r="I15" s="22">
        <f>'[1]2. Delegazioni'!I15</f>
        <v>166</v>
      </c>
      <c r="J15" s="24">
        <f>'[1]2. Delegazioni'!J15</f>
        <v>-43</v>
      </c>
      <c r="K15" s="25">
        <f>'[1]2. Delegazioni'!K15</f>
        <v>-0.20569999999999999</v>
      </c>
      <c r="L15" s="22">
        <f>'[1]2. Delegazioni'!L15</f>
        <v>14</v>
      </c>
      <c r="M15" s="24">
        <f>'[1]2. Delegazioni'!M15</f>
        <v>-8</v>
      </c>
      <c r="N15" s="25">
        <f>'[1]2. Delegazioni'!N15</f>
        <v>-0.36359999999999998</v>
      </c>
      <c r="O15" s="12"/>
      <c r="P15" s="13"/>
      <c r="Q15" s="14"/>
      <c r="R15" s="9"/>
      <c r="S15" s="9"/>
    </row>
    <row r="16" spans="2:37" s="8" customFormat="1" x14ac:dyDescent="0.2">
      <c r="B16" s="9" t="s">
        <v>5</v>
      </c>
      <c r="C16" s="22">
        <f>'[1]2. Delegazioni'!C16</f>
        <v>1595</v>
      </c>
      <c r="D16" s="24">
        <f>'[1]2. Delegazioni'!D16</f>
        <v>-541</v>
      </c>
      <c r="E16" s="25">
        <f>'[1]2. Delegazioni'!E16</f>
        <v>-0.25330000000000003</v>
      </c>
      <c r="F16" s="22">
        <f>'[1]2. Delegazioni'!F16</f>
        <v>317</v>
      </c>
      <c r="G16" s="24">
        <f>'[1]2. Delegazioni'!G16</f>
        <v>-243</v>
      </c>
      <c r="H16" s="25">
        <f>'[1]2. Delegazioni'!H16</f>
        <v>-0.43390000000000001</v>
      </c>
      <c r="I16" s="22">
        <f>'[1]2. Delegazioni'!I16</f>
        <v>1177</v>
      </c>
      <c r="J16" s="24">
        <f>'[1]2. Delegazioni'!J16</f>
        <v>-209</v>
      </c>
      <c r="K16" s="25">
        <f>'[1]2. Delegazioni'!K16</f>
        <v>-0.15079999999999999</v>
      </c>
      <c r="L16" s="22">
        <f>'[1]2. Delegazioni'!L16</f>
        <v>101</v>
      </c>
      <c r="M16" s="24">
        <f>'[1]2. Delegazioni'!M16</f>
        <v>-89</v>
      </c>
      <c r="N16" s="25">
        <f>'[1]2. Delegazioni'!N16</f>
        <v>-0.46839999999999998</v>
      </c>
    </row>
    <row r="17" spans="2:28" s="8" customFormat="1" x14ac:dyDescent="0.2">
      <c r="B17" s="9" t="s">
        <v>40</v>
      </c>
      <c r="C17" s="22">
        <f>'[1]2. Delegazioni'!C17</f>
        <v>437</v>
      </c>
      <c r="D17" s="24">
        <f>'[1]2. Delegazioni'!D17</f>
        <v>-22</v>
      </c>
      <c r="E17" s="25">
        <f>'[1]2. Delegazioni'!E17</f>
        <v>-4.7899999999999998E-2</v>
      </c>
      <c r="F17" s="22">
        <f>'[1]2. Delegazioni'!F17</f>
        <v>96</v>
      </c>
      <c r="G17" s="24">
        <f>'[1]2. Delegazioni'!G17</f>
        <v>-20</v>
      </c>
      <c r="H17" s="25">
        <f>'[1]2. Delegazioni'!H17</f>
        <v>-0.1724</v>
      </c>
      <c r="I17" s="22">
        <f>'[1]2. Delegazioni'!I17</f>
        <v>306</v>
      </c>
      <c r="J17" s="24">
        <f>'[1]2. Delegazioni'!J17</f>
        <v>3</v>
      </c>
      <c r="K17" s="25">
        <f>'[1]2. Delegazioni'!K17</f>
        <v>9.9000000000000008E-3</v>
      </c>
      <c r="L17" s="22">
        <f>'[1]2. Delegazioni'!L17</f>
        <v>35</v>
      </c>
      <c r="M17" s="24">
        <f>'[1]2. Delegazioni'!M17</f>
        <v>-5</v>
      </c>
      <c r="N17" s="25">
        <f>'[1]2. Delegazioni'!N17</f>
        <v>-0.125</v>
      </c>
    </row>
    <row r="18" spans="2:28" s="8" customFormat="1" x14ac:dyDescent="0.2">
      <c r="B18" s="9" t="s">
        <v>9</v>
      </c>
      <c r="C18" s="22">
        <f>'[1]2. Delegazioni'!C18</f>
        <v>211</v>
      </c>
      <c r="D18" s="24">
        <f>'[1]2. Delegazioni'!D18</f>
        <v>-115</v>
      </c>
      <c r="E18" s="25">
        <f>'[1]2. Delegazioni'!E18</f>
        <v>-0.3528</v>
      </c>
      <c r="F18" s="22">
        <f>'[1]2. Delegazioni'!F18</f>
        <v>67</v>
      </c>
      <c r="G18" s="24">
        <f>'[1]2. Delegazioni'!G18</f>
        <v>-14</v>
      </c>
      <c r="H18" s="25">
        <f>'[1]2. Delegazioni'!H18</f>
        <v>-0.17280000000000001</v>
      </c>
      <c r="I18" s="22">
        <f>'[1]2. Delegazioni'!I18</f>
        <v>135</v>
      </c>
      <c r="J18" s="24">
        <f>'[1]2. Delegazioni'!J18</f>
        <v>-89</v>
      </c>
      <c r="K18" s="25">
        <f>'[1]2. Delegazioni'!K18</f>
        <v>-0.39729999999999999</v>
      </c>
      <c r="L18" s="22">
        <f>'[1]2. Delegazioni'!L18</f>
        <v>9</v>
      </c>
      <c r="M18" s="24">
        <f>'[1]2. Delegazioni'!M18</f>
        <v>-12</v>
      </c>
      <c r="N18" s="25">
        <f>'[1]2. Delegazioni'!N18</f>
        <v>-0.57140000000000002</v>
      </c>
    </row>
    <row r="19" spans="2:28" s="8" customFormat="1" x14ac:dyDescent="0.2">
      <c r="B19" s="9" t="s">
        <v>41</v>
      </c>
      <c r="C19" s="22">
        <f>'[1]2. Delegazioni'!C19</f>
        <v>755</v>
      </c>
      <c r="D19" s="24">
        <f>'[1]2. Delegazioni'!D19</f>
        <v>-282</v>
      </c>
      <c r="E19" s="25">
        <f>'[1]2. Delegazioni'!E19</f>
        <v>-0.27189999999999998</v>
      </c>
      <c r="F19" s="22">
        <f>'[1]2. Delegazioni'!F19</f>
        <v>132</v>
      </c>
      <c r="G19" s="24">
        <f>'[1]2. Delegazioni'!G19</f>
        <v>-33</v>
      </c>
      <c r="H19" s="25">
        <f>'[1]2. Delegazioni'!H19</f>
        <v>-0.2</v>
      </c>
      <c r="I19" s="22">
        <f>'[1]2. Delegazioni'!I19</f>
        <v>554</v>
      </c>
      <c r="J19" s="24">
        <f>'[1]2. Delegazioni'!J19</f>
        <v>-240</v>
      </c>
      <c r="K19" s="25">
        <f>'[1]2. Delegazioni'!K19</f>
        <v>-0.30230000000000001</v>
      </c>
      <c r="L19" s="22">
        <f>'[1]2. Delegazioni'!L19</f>
        <v>69</v>
      </c>
      <c r="M19" s="24">
        <f>'[1]2. Delegazioni'!M19</f>
        <v>-9</v>
      </c>
      <c r="N19" s="25">
        <f>'[1]2. Delegazioni'!N19</f>
        <v>-0.1154</v>
      </c>
    </row>
    <row r="20" spans="2:28" s="8" customFormat="1" x14ac:dyDescent="0.2">
      <c r="B20" s="9" t="s">
        <v>42</v>
      </c>
      <c r="C20" s="22">
        <f>'[1]2. Delegazioni'!C20</f>
        <v>808</v>
      </c>
      <c r="D20" s="24">
        <f>'[1]2. Delegazioni'!D20</f>
        <v>-464</v>
      </c>
      <c r="E20" s="25">
        <f>'[1]2. Delegazioni'!E20</f>
        <v>-0.36480000000000001</v>
      </c>
      <c r="F20" s="22">
        <f>'[1]2. Delegazioni'!F20</f>
        <v>278</v>
      </c>
      <c r="G20" s="24">
        <f>'[1]2. Delegazioni'!G20</f>
        <v>-110</v>
      </c>
      <c r="H20" s="25">
        <f>'[1]2. Delegazioni'!H20</f>
        <v>-0.28349999999999997</v>
      </c>
      <c r="I20" s="22">
        <f>'[1]2. Delegazioni'!I20</f>
        <v>440</v>
      </c>
      <c r="J20" s="24">
        <f>'[1]2. Delegazioni'!J20</f>
        <v>-313</v>
      </c>
      <c r="K20" s="25">
        <f>'[1]2. Delegazioni'!K20</f>
        <v>-0.41570000000000001</v>
      </c>
      <c r="L20" s="22">
        <f>'[1]2. Delegazioni'!L20</f>
        <v>90</v>
      </c>
      <c r="M20" s="24">
        <f>'[1]2. Delegazioni'!M20</f>
        <v>-41</v>
      </c>
      <c r="N20" s="25">
        <f>'[1]2. Delegazioni'!N20</f>
        <v>-0.313</v>
      </c>
    </row>
    <row r="21" spans="2:28" s="8" customFormat="1" x14ac:dyDescent="0.2">
      <c r="B21" s="9" t="s">
        <v>7</v>
      </c>
      <c r="C21" s="22">
        <f>'[1]2. Delegazioni'!C21</f>
        <v>561</v>
      </c>
      <c r="D21" s="24">
        <f>'[1]2. Delegazioni'!D21</f>
        <v>-157</v>
      </c>
      <c r="E21" s="25">
        <f>'[1]2. Delegazioni'!E21</f>
        <v>-0.21870000000000001</v>
      </c>
      <c r="F21" s="22">
        <f>'[1]2. Delegazioni'!F21</f>
        <v>79</v>
      </c>
      <c r="G21" s="24">
        <f>'[1]2. Delegazioni'!G21</f>
        <v>-11</v>
      </c>
      <c r="H21" s="25">
        <f>'[1]2. Delegazioni'!H21</f>
        <v>-0.1222</v>
      </c>
      <c r="I21" s="22">
        <f>'[1]2. Delegazioni'!I21</f>
        <v>386</v>
      </c>
      <c r="J21" s="24">
        <f>'[1]2. Delegazioni'!J21</f>
        <v>-157</v>
      </c>
      <c r="K21" s="25">
        <f>'[1]2. Delegazioni'!K21</f>
        <v>-0.28910000000000002</v>
      </c>
      <c r="L21" s="22">
        <f>'[1]2. Delegazioni'!L21</f>
        <v>96</v>
      </c>
      <c r="M21" s="24">
        <f>'[1]2. Delegazioni'!M21</f>
        <v>11</v>
      </c>
      <c r="N21" s="25">
        <f>'[1]2. Delegazioni'!N21</f>
        <v>0.12939999999999999</v>
      </c>
    </row>
    <row r="22" spans="2:28" s="8" customFormat="1" x14ac:dyDescent="0.2">
      <c r="B22" s="9" t="s">
        <v>43</v>
      </c>
      <c r="C22" s="22">
        <f>'[1]2. Delegazioni'!C22</f>
        <v>275</v>
      </c>
      <c r="D22" s="24">
        <f>'[1]2. Delegazioni'!D22</f>
        <v>7</v>
      </c>
      <c r="E22" s="25">
        <f>'[1]2. Delegazioni'!E22</f>
        <v>2.6100000000000002E-2</v>
      </c>
      <c r="F22" s="22">
        <f>'[1]2. Delegazioni'!F22</f>
        <v>59</v>
      </c>
      <c r="G22" s="24">
        <f>'[1]2. Delegazioni'!G22</f>
        <v>12</v>
      </c>
      <c r="H22" s="25">
        <f>'[1]2. Delegazioni'!H22</f>
        <v>0.25530000000000003</v>
      </c>
      <c r="I22" s="22">
        <f>'[1]2. Delegazioni'!I22</f>
        <v>195</v>
      </c>
      <c r="J22" s="24">
        <f>'[1]2. Delegazioni'!J22</f>
        <v>2</v>
      </c>
      <c r="K22" s="25">
        <f>'[1]2. Delegazioni'!K22</f>
        <v>1.04E-2</v>
      </c>
      <c r="L22" s="22">
        <f>'[1]2. Delegazioni'!L22</f>
        <v>21</v>
      </c>
      <c r="M22" s="24">
        <f>'[1]2. Delegazioni'!M22</f>
        <v>-7</v>
      </c>
      <c r="N22" s="25">
        <f>'[1]2. Delegazioni'!N22</f>
        <v>-0.25</v>
      </c>
    </row>
    <row r="23" spans="2:28" s="8" customFormat="1" x14ac:dyDescent="0.2">
      <c r="B23" s="9" t="s">
        <v>44</v>
      </c>
      <c r="C23" s="22">
        <f>'[1]2. Delegazioni'!C23</f>
        <v>411</v>
      </c>
      <c r="D23" s="24">
        <f>'[1]2. Delegazioni'!D23</f>
        <v>18</v>
      </c>
      <c r="E23" s="25">
        <f>'[1]2. Delegazioni'!E23</f>
        <v>4.58E-2</v>
      </c>
      <c r="F23" s="22">
        <f>'[1]2. Delegazioni'!F23</f>
        <v>248</v>
      </c>
      <c r="G23" s="24">
        <f>'[1]2. Delegazioni'!G23</f>
        <v>15</v>
      </c>
      <c r="H23" s="25">
        <f>'[1]2. Delegazioni'!H23</f>
        <v>6.4399999999999999E-2</v>
      </c>
      <c r="I23" s="22">
        <f>'[1]2. Delegazioni'!I23</f>
        <v>137</v>
      </c>
      <c r="J23" s="24">
        <f>'[1]2. Delegazioni'!J23</f>
        <v>28</v>
      </c>
      <c r="K23" s="25">
        <f>'[1]2. Delegazioni'!K23</f>
        <v>0.25690000000000002</v>
      </c>
      <c r="L23" s="22">
        <f>'[1]2. Delegazioni'!L23</f>
        <v>26</v>
      </c>
      <c r="M23" s="24">
        <f>'[1]2. Delegazioni'!M23</f>
        <v>-25</v>
      </c>
      <c r="N23" s="25">
        <f>'[1]2. Delegazioni'!N23</f>
        <v>-0.49020000000000002</v>
      </c>
    </row>
    <row r="24" spans="2:28" s="8" customFormat="1" ht="21" customHeight="1" x14ac:dyDescent="0.2">
      <c r="B24" s="15" t="s">
        <v>149</v>
      </c>
      <c r="C24" s="16">
        <f>'2. Rete distributiva'!C25</f>
        <v>5978</v>
      </c>
      <c r="D24" s="58">
        <f>'2. Rete distributiva'!D25</f>
        <v>-1837</v>
      </c>
      <c r="E24" s="17">
        <f>'2. Rete distributiva'!E25</f>
        <v>-0.23506078055022392</v>
      </c>
      <c r="F24" s="16">
        <f>'2. Rete distributiva'!F25</f>
        <v>1504</v>
      </c>
      <c r="G24" s="58">
        <f>'2. Rete distributiva'!G25</f>
        <v>-515</v>
      </c>
      <c r="H24" s="17">
        <f>'2. Rete distributiva'!H25</f>
        <v>-0.25507677067855372</v>
      </c>
      <c r="I24" s="16">
        <f>'2. Rete distributiva'!I25</f>
        <v>3945</v>
      </c>
      <c r="J24" s="58">
        <f>'2. Rete distributiva'!J25</f>
        <v>-1096</v>
      </c>
      <c r="K24" s="17">
        <f>'2. Rete distributiva'!K25</f>
        <v>-0.21741717913112477</v>
      </c>
      <c r="L24" s="16">
        <f>'2. Rete distributiva'!L25</f>
        <v>529</v>
      </c>
      <c r="M24" s="58">
        <f>'2. Rete distributiva'!M25</f>
        <v>-226</v>
      </c>
      <c r="N24" s="17">
        <f>'2. Rete distributiva'!N25</f>
        <v>-0.29933774834437088</v>
      </c>
    </row>
    <row r="25" spans="2:28" s="8" customFormat="1" ht="24.95" customHeight="1" x14ac:dyDescent="0.2">
      <c r="B25" s="167" t="s">
        <v>47</v>
      </c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</row>
    <row r="26" spans="2:28" s="8" customFormat="1" x14ac:dyDescent="0.2"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</row>
    <row r="27" spans="2:28" s="8" customFormat="1" x14ac:dyDescent="0.2"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</row>
    <row r="28" spans="2:28" s="7" customFormat="1" ht="24.95" customHeight="1" x14ac:dyDescent="0.2">
      <c r="B28" s="178" t="s">
        <v>206</v>
      </c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</row>
    <row r="29" spans="2:28" s="8" customFormat="1" ht="15" customHeight="1" x14ac:dyDescent="0.2">
      <c r="B29" s="184" t="s">
        <v>78</v>
      </c>
      <c r="C29" s="179" t="s">
        <v>55</v>
      </c>
      <c r="D29" s="179"/>
      <c r="E29" s="179"/>
      <c r="F29" s="166" t="s">
        <v>2</v>
      </c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9"/>
      <c r="S29" s="9"/>
    </row>
    <row r="30" spans="2:28" s="8" customFormat="1" ht="27.75" customHeight="1" x14ac:dyDescent="0.2">
      <c r="B30" s="185"/>
      <c r="C30" s="180"/>
      <c r="D30" s="180"/>
      <c r="E30" s="180"/>
      <c r="F30" s="172" t="s">
        <v>72</v>
      </c>
      <c r="G30" s="172"/>
      <c r="H30" s="172"/>
      <c r="I30" s="172" t="s">
        <v>73</v>
      </c>
      <c r="J30" s="172"/>
      <c r="K30" s="172"/>
      <c r="L30" s="172" t="s">
        <v>74</v>
      </c>
      <c r="M30" s="172"/>
      <c r="N30" s="172"/>
      <c r="O30" s="172" t="s">
        <v>75</v>
      </c>
      <c r="P30" s="172"/>
      <c r="Q30" s="172"/>
      <c r="R30" s="9"/>
      <c r="S30" s="9"/>
    </row>
    <row r="31" spans="2:28" s="8" customFormat="1" ht="39" customHeight="1" x14ac:dyDescent="0.2">
      <c r="B31" s="10"/>
      <c r="C31" s="2" t="s">
        <v>240</v>
      </c>
      <c r="D31" s="11" t="s">
        <v>241</v>
      </c>
      <c r="E31" s="11" t="s">
        <v>242</v>
      </c>
      <c r="F31" s="2" t="s">
        <v>240</v>
      </c>
      <c r="G31" s="11" t="s">
        <v>241</v>
      </c>
      <c r="H31" s="11" t="s">
        <v>242</v>
      </c>
      <c r="I31" s="2" t="s">
        <v>240</v>
      </c>
      <c r="J31" s="11" t="s">
        <v>241</v>
      </c>
      <c r="K31" s="11" t="s">
        <v>242</v>
      </c>
      <c r="L31" s="2" t="s">
        <v>240</v>
      </c>
      <c r="M31" s="11" t="s">
        <v>241</v>
      </c>
      <c r="N31" s="11" t="s">
        <v>242</v>
      </c>
      <c r="O31" s="2" t="s">
        <v>240</v>
      </c>
      <c r="P31" s="11" t="s">
        <v>241</v>
      </c>
      <c r="Q31" s="11" t="s">
        <v>242</v>
      </c>
      <c r="R31" s="9"/>
      <c r="S31" s="9"/>
    </row>
    <row r="32" spans="2:28" s="8" customFormat="1" x14ac:dyDescent="0.2">
      <c r="B32" s="9" t="s">
        <v>60</v>
      </c>
      <c r="C32" s="54">
        <f>'[1]2. Delegazioni'!C32</f>
        <v>375</v>
      </c>
      <c r="D32" s="55">
        <f>'[1]2. Delegazioni'!D32</f>
        <v>-107</v>
      </c>
      <c r="E32" s="56">
        <f>'[1]2. Delegazioni'!E32</f>
        <v>-0.222</v>
      </c>
      <c r="F32" s="54">
        <f>'[1]2. Delegazioni'!F32</f>
        <v>95</v>
      </c>
      <c r="G32" s="55">
        <f>'[1]2. Delegazioni'!G32</f>
        <v>-2</v>
      </c>
      <c r="H32" s="56">
        <f>'[1]2. Delegazioni'!H32</f>
        <v>-2.06E-2</v>
      </c>
      <c r="I32" s="54">
        <f>'[1]2. Delegazioni'!I32</f>
        <v>80</v>
      </c>
      <c r="J32" s="55">
        <f>'[1]2. Delegazioni'!J32</f>
        <v>-37</v>
      </c>
      <c r="K32" s="56">
        <f>'[1]2. Delegazioni'!K32</f>
        <v>-0.31619999999999998</v>
      </c>
      <c r="L32" s="54">
        <f>'[1]2. Delegazioni'!L32</f>
        <v>24</v>
      </c>
      <c r="M32" s="55">
        <f>'[1]2. Delegazioni'!M32</f>
        <v>-1</v>
      </c>
      <c r="N32" s="56">
        <f>'[1]2. Delegazioni'!N32</f>
        <v>-0.04</v>
      </c>
      <c r="O32" s="54">
        <f>'[1]2. Delegazioni'!O32</f>
        <v>75</v>
      </c>
      <c r="P32" s="55">
        <f>'[1]2. Delegazioni'!P32</f>
        <v>-32</v>
      </c>
      <c r="Q32" s="56">
        <f>'[1]2. Delegazioni'!Q32</f>
        <v>-0.29909999999999998</v>
      </c>
      <c r="R32" s="9"/>
      <c r="S32" s="9"/>
    </row>
    <row r="33" spans="2:19" s="8" customFormat="1" x14ac:dyDescent="0.2">
      <c r="B33" s="9" t="s">
        <v>61</v>
      </c>
      <c r="C33" s="22">
        <f>'[1]2. Delegazioni'!C33</f>
        <v>39</v>
      </c>
      <c r="D33" s="24">
        <f>'[1]2. Delegazioni'!D33</f>
        <v>1</v>
      </c>
      <c r="E33" s="25">
        <f>'[1]2. Delegazioni'!E33</f>
        <v>2.63E-2</v>
      </c>
      <c r="F33" s="22">
        <f>'[1]2. Delegazioni'!F33</f>
        <v>17</v>
      </c>
      <c r="G33" s="24">
        <f>'[1]2. Delegazioni'!G33</f>
        <v>4</v>
      </c>
      <c r="H33" s="25">
        <f>'[1]2. Delegazioni'!H33</f>
        <v>0.30769999999999997</v>
      </c>
      <c r="I33" s="22">
        <f>'[1]2. Delegazioni'!I33</f>
        <v>0</v>
      </c>
      <c r="J33" s="24">
        <f>'[1]2. Delegazioni'!J33</f>
        <v>0</v>
      </c>
      <c r="K33" s="23" t="s">
        <v>151</v>
      </c>
      <c r="L33" s="22">
        <f>'[1]2. Delegazioni'!L33</f>
        <v>0</v>
      </c>
      <c r="M33" s="24">
        <f>'[1]2. Delegazioni'!M33</f>
        <v>0</v>
      </c>
      <c r="N33" s="23" t="s">
        <v>151</v>
      </c>
      <c r="O33" s="22">
        <f>'[1]2. Delegazioni'!O33</f>
        <v>7</v>
      </c>
      <c r="P33" s="24">
        <f>'[1]2. Delegazioni'!P33</f>
        <v>-3</v>
      </c>
      <c r="Q33" s="25">
        <f>'[1]2. Delegazioni'!Q33</f>
        <v>-0.3</v>
      </c>
      <c r="R33" s="9"/>
      <c r="S33" s="9"/>
    </row>
    <row r="34" spans="2:19" s="8" customFormat="1" x14ac:dyDescent="0.2">
      <c r="B34" s="9" t="s">
        <v>62</v>
      </c>
      <c r="C34" s="22">
        <f>'[1]2. Delegazioni'!C34</f>
        <v>28</v>
      </c>
      <c r="D34" s="24">
        <f>'[1]2. Delegazioni'!D34</f>
        <v>-5</v>
      </c>
      <c r="E34" s="25">
        <f>'[1]2. Delegazioni'!E34</f>
        <v>-0.1515</v>
      </c>
      <c r="F34" s="22">
        <f>'[1]2. Delegazioni'!F34</f>
        <v>24</v>
      </c>
      <c r="G34" s="24">
        <f>'[1]2. Delegazioni'!G34</f>
        <v>3</v>
      </c>
      <c r="H34" s="25">
        <f>'[1]2. Delegazioni'!H34</f>
        <v>0.1429</v>
      </c>
      <c r="I34" s="22">
        <f>'[1]2. Delegazioni'!I34</f>
        <v>0</v>
      </c>
      <c r="J34" s="24">
        <f>'[1]2. Delegazioni'!J34</f>
        <v>0</v>
      </c>
      <c r="K34" s="23" t="s">
        <v>151</v>
      </c>
      <c r="L34" s="22">
        <f>'[1]2. Delegazioni'!L34</f>
        <v>1</v>
      </c>
      <c r="M34" s="24">
        <f>'[1]2. Delegazioni'!M34</f>
        <v>0</v>
      </c>
      <c r="N34" s="23" t="s">
        <v>151</v>
      </c>
      <c r="O34" s="22">
        <f>'[1]2. Delegazioni'!O34</f>
        <v>2</v>
      </c>
      <c r="P34" s="24">
        <f>'[1]2. Delegazioni'!P34</f>
        <v>-1</v>
      </c>
      <c r="Q34" s="25">
        <f>'[1]2. Delegazioni'!Q34</f>
        <v>-0.33329999999999999</v>
      </c>
      <c r="R34" s="9"/>
      <c r="S34" s="9"/>
    </row>
    <row r="35" spans="2:19" s="8" customFormat="1" x14ac:dyDescent="0.2">
      <c r="B35" s="9" t="s">
        <v>63</v>
      </c>
      <c r="C35" s="22">
        <f>'[1]2. Delegazioni'!C35</f>
        <v>38</v>
      </c>
      <c r="D35" s="24">
        <f>'[1]2. Delegazioni'!D35</f>
        <v>-11</v>
      </c>
      <c r="E35" s="25">
        <f>'[1]2. Delegazioni'!E35</f>
        <v>-0.22450000000000001</v>
      </c>
      <c r="F35" s="22">
        <f>'[1]2. Delegazioni'!F35</f>
        <v>22</v>
      </c>
      <c r="G35" s="24">
        <f>'[1]2. Delegazioni'!G35</f>
        <v>1</v>
      </c>
      <c r="H35" s="25">
        <f>'[1]2. Delegazioni'!H35</f>
        <v>4.7600000000000003E-2</v>
      </c>
      <c r="I35" s="22">
        <f>'[1]2. Delegazioni'!I35</f>
        <v>0</v>
      </c>
      <c r="J35" s="24">
        <f>'[1]2. Delegazioni'!J35</f>
        <v>0</v>
      </c>
      <c r="K35" s="23" t="s">
        <v>151</v>
      </c>
      <c r="L35" s="22">
        <f>'[1]2. Delegazioni'!L35</f>
        <v>2</v>
      </c>
      <c r="M35" s="24">
        <f>'[1]2. Delegazioni'!M35</f>
        <v>0</v>
      </c>
      <c r="N35" s="23" t="s">
        <v>151</v>
      </c>
      <c r="O35" s="22">
        <f>'[1]2. Delegazioni'!O35</f>
        <v>1</v>
      </c>
      <c r="P35" s="24">
        <f>'[1]2. Delegazioni'!P35</f>
        <v>-3</v>
      </c>
      <c r="Q35" s="25">
        <f>'[1]2. Delegazioni'!Q35</f>
        <v>-0.75</v>
      </c>
      <c r="R35" s="9"/>
      <c r="S35" s="9"/>
    </row>
    <row r="36" spans="2:19" s="8" customFormat="1" x14ac:dyDescent="0.2">
      <c r="B36" s="9" t="s">
        <v>64</v>
      </c>
      <c r="C36" s="22">
        <f>'[1]2. Delegazioni'!C36</f>
        <v>193</v>
      </c>
      <c r="D36" s="24">
        <f>'[1]2. Delegazioni'!D36</f>
        <v>-90</v>
      </c>
      <c r="E36" s="25">
        <f>'[1]2. Delegazioni'!E36</f>
        <v>-0.318</v>
      </c>
      <c r="F36" s="22">
        <f>'[1]2. Delegazioni'!F36</f>
        <v>35</v>
      </c>
      <c r="G36" s="24">
        <f>'[1]2. Delegazioni'!G36</f>
        <v>7</v>
      </c>
      <c r="H36" s="25">
        <f>'[1]2. Delegazioni'!H36</f>
        <v>0.25</v>
      </c>
      <c r="I36" s="22">
        <f>'[1]2. Delegazioni'!I36</f>
        <v>11</v>
      </c>
      <c r="J36" s="24">
        <f>'[1]2. Delegazioni'!J36</f>
        <v>-18</v>
      </c>
      <c r="K36" s="25">
        <f>'[1]2. Delegazioni'!K36</f>
        <v>-0.62070000000000003</v>
      </c>
      <c r="L36" s="22">
        <f>'[1]2. Delegazioni'!L36</f>
        <v>30</v>
      </c>
      <c r="M36" s="24">
        <f>'[1]2. Delegazioni'!M36</f>
        <v>11</v>
      </c>
      <c r="N36" s="25">
        <f>'[1]2. Delegazioni'!N36</f>
        <v>0.57889999999999997</v>
      </c>
      <c r="O36" s="22">
        <f>'[1]2. Delegazioni'!O36</f>
        <v>23</v>
      </c>
      <c r="P36" s="24">
        <f>'[1]2. Delegazioni'!P36</f>
        <v>-7</v>
      </c>
      <c r="Q36" s="25">
        <f>'[1]2. Delegazioni'!Q36</f>
        <v>-0.23330000000000001</v>
      </c>
      <c r="R36" s="9"/>
      <c r="S36" s="9"/>
    </row>
    <row r="37" spans="2:19" s="8" customFormat="1" x14ac:dyDescent="0.2">
      <c r="B37" s="9" t="s">
        <v>65</v>
      </c>
      <c r="C37" s="22">
        <f>'[1]2. Delegazioni'!C37</f>
        <v>252</v>
      </c>
      <c r="D37" s="24">
        <f>'[1]2. Delegazioni'!D37</f>
        <v>-69</v>
      </c>
      <c r="E37" s="25">
        <f>'[1]2. Delegazioni'!E37</f>
        <v>-0.215</v>
      </c>
      <c r="F37" s="22">
        <f>'[1]2. Delegazioni'!F37</f>
        <v>87</v>
      </c>
      <c r="G37" s="24">
        <f>'[1]2. Delegazioni'!G37</f>
        <v>14</v>
      </c>
      <c r="H37" s="25">
        <f>'[1]2. Delegazioni'!H37</f>
        <v>0.1918</v>
      </c>
      <c r="I37" s="22">
        <f>'[1]2. Delegazioni'!I37</f>
        <v>6</v>
      </c>
      <c r="J37" s="24">
        <f>'[1]2. Delegazioni'!J37</f>
        <v>-13</v>
      </c>
      <c r="K37" s="25">
        <f>'[1]2. Delegazioni'!K37</f>
        <v>-0.68420000000000003</v>
      </c>
      <c r="L37" s="22">
        <f>'[1]2. Delegazioni'!L37</f>
        <v>15</v>
      </c>
      <c r="M37" s="24">
        <f>'[1]2. Delegazioni'!M37</f>
        <v>-8</v>
      </c>
      <c r="N37" s="25">
        <f>'[1]2. Delegazioni'!N37</f>
        <v>-0.3478</v>
      </c>
      <c r="O37" s="22">
        <f>'[1]2. Delegazioni'!O37</f>
        <v>58</v>
      </c>
      <c r="P37" s="24">
        <f>'[1]2. Delegazioni'!P37</f>
        <v>-36</v>
      </c>
      <c r="Q37" s="25">
        <f>'[1]2. Delegazioni'!Q37</f>
        <v>-0.38300000000000001</v>
      </c>
      <c r="R37" s="9"/>
      <c r="S37" s="9"/>
    </row>
    <row r="38" spans="2:19" s="8" customFormat="1" x14ac:dyDescent="0.2">
      <c r="B38" s="9" t="s">
        <v>5</v>
      </c>
      <c r="C38" s="22">
        <f>'[1]2. Delegazioni'!C38</f>
        <v>1595</v>
      </c>
      <c r="D38" s="24">
        <f>'[1]2. Delegazioni'!D38</f>
        <v>-541</v>
      </c>
      <c r="E38" s="25">
        <f>'[1]2. Delegazioni'!E38</f>
        <v>-0.25330000000000003</v>
      </c>
      <c r="F38" s="22">
        <f>'[1]2. Delegazioni'!F38</f>
        <v>561</v>
      </c>
      <c r="G38" s="24">
        <f>'[1]2. Delegazioni'!G38</f>
        <v>60</v>
      </c>
      <c r="H38" s="25">
        <f>'[1]2. Delegazioni'!H38</f>
        <v>0.1198</v>
      </c>
      <c r="I38" s="22">
        <f>'[1]2. Delegazioni'!I38</f>
        <v>233</v>
      </c>
      <c r="J38" s="24">
        <f>'[1]2. Delegazioni'!J38</f>
        <v>-186</v>
      </c>
      <c r="K38" s="25">
        <f>'[1]2. Delegazioni'!K38</f>
        <v>-0.44390000000000002</v>
      </c>
      <c r="L38" s="22">
        <f>'[1]2. Delegazioni'!L38</f>
        <v>73</v>
      </c>
      <c r="M38" s="24">
        <f>'[1]2. Delegazioni'!M38</f>
        <v>1</v>
      </c>
      <c r="N38" s="25">
        <f>'[1]2. Delegazioni'!N38</f>
        <v>1.3899999999999999E-2</v>
      </c>
      <c r="O38" s="22">
        <f>'[1]2. Delegazioni'!O38</f>
        <v>310</v>
      </c>
      <c r="P38" s="24">
        <f>'[1]2. Delegazioni'!P38</f>
        <v>-84</v>
      </c>
      <c r="Q38" s="25">
        <f>'[1]2. Delegazioni'!Q38</f>
        <v>-0.2132</v>
      </c>
      <c r="R38" s="9"/>
      <c r="S38" s="9"/>
    </row>
    <row r="39" spans="2:19" s="8" customFormat="1" x14ac:dyDescent="0.2">
      <c r="B39" s="9" t="s">
        <v>40</v>
      </c>
      <c r="C39" s="22">
        <f>'[1]2. Delegazioni'!C39</f>
        <v>437</v>
      </c>
      <c r="D39" s="24">
        <f>'[1]2. Delegazioni'!D39</f>
        <v>-22</v>
      </c>
      <c r="E39" s="25">
        <f>'[1]2. Delegazioni'!E39</f>
        <v>-4.7899999999999998E-2</v>
      </c>
      <c r="F39" s="22">
        <f>'[1]2. Delegazioni'!F39</f>
        <v>181</v>
      </c>
      <c r="G39" s="24">
        <f>'[1]2. Delegazioni'!G39</f>
        <v>3</v>
      </c>
      <c r="H39" s="25">
        <f>'[1]2. Delegazioni'!H39</f>
        <v>1.6899999999999998E-2</v>
      </c>
      <c r="I39" s="22">
        <f>'[1]2. Delegazioni'!I39</f>
        <v>32</v>
      </c>
      <c r="J39" s="24">
        <f>'[1]2. Delegazioni'!J39</f>
        <v>-2</v>
      </c>
      <c r="K39" s="25">
        <f>'[1]2. Delegazioni'!K39</f>
        <v>-5.8799999999999998E-2</v>
      </c>
      <c r="L39" s="22">
        <f>'[1]2. Delegazioni'!L39</f>
        <v>23</v>
      </c>
      <c r="M39" s="24">
        <f>'[1]2. Delegazioni'!M39</f>
        <v>-10</v>
      </c>
      <c r="N39" s="25">
        <f>'[1]2. Delegazioni'!N39</f>
        <v>-0.30299999999999999</v>
      </c>
      <c r="O39" s="22">
        <f>'[1]2. Delegazioni'!O39</f>
        <v>70</v>
      </c>
      <c r="P39" s="24">
        <f>'[1]2. Delegazioni'!P39</f>
        <v>12</v>
      </c>
      <c r="Q39" s="25">
        <f>'[1]2. Delegazioni'!Q39</f>
        <v>0.2069</v>
      </c>
      <c r="R39" s="9"/>
      <c r="S39" s="9"/>
    </row>
    <row r="40" spans="2:19" s="8" customFormat="1" x14ac:dyDescent="0.2">
      <c r="B40" s="9" t="s">
        <v>9</v>
      </c>
      <c r="C40" s="22">
        <f>'[1]2. Delegazioni'!C40</f>
        <v>211</v>
      </c>
      <c r="D40" s="24">
        <f>'[1]2. Delegazioni'!D40</f>
        <v>-115</v>
      </c>
      <c r="E40" s="25">
        <f>'[1]2. Delegazioni'!E40</f>
        <v>-0.3528</v>
      </c>
      <c r="F40" s="22">
        <f>'[1]2. Delegazioni'!F40</f>
        <v>48</v>
      </c>
      <c r="G40" s="24">
        <f>'[1]2. Delegazioni'!G40</f>
        <v>-39</v>
      </c>
      <c r="H40" s="25">
        <f>'[1]2. Delegazioni'!H40</f>
        <v>-0.44829999999999998</v>
      </c>
      <c r="I40" s="22">
        <f>'[1]2. Delegazioni'!I40</f>
        <v>33</v>
      </c>
      <c r="J40" s="24">
        <f>'[1]2. Delegazioni'!J40</f>
        <v>-26</v>
      </c>
      <c r="K40" s="25">
        <f>'[1]2. Delegazioni'!K40</f>
        <v>-0.44069999999999998</v>
      </c>
      <c r="L40" s="22">
        <f>'[1]2. Delegazioni'!L40</f>
        <v>11</v>
      </c>
      <c r="M40" s="24">
        <f>'[1]2. Delegazioni'!M40</f>
        <v>-9</v>
      </c>
      <c r="N40" s="25">
        <f>'[1]2. Delegazioni'!N40</f>
        <v>-0.45</v>
      </c>
      <c r="O40" s="22">
        <f>'[1]2. Delegazioni'!O40</f>
        <v>43</v>
      </c>
      <c r="P40" s="24">
        <f>'[1]2. Delegazioni'!P40</f>
        <v>-15</v>
      </c>
      <c r="Q40" s="25">
        <f>'[1]2. Delegazioni'!Q40</f>
        <v>-0.2586</v>
      </c>
      <c r="R40" s="9"/>
      <c r="S40" s="9"/>
    </row>
    <row r="41" spans="2:19" s="8" customFormat="1" x14ac:dyDescent="0.2">
      <c r="B41" s="9" t="s">
        <v>41</v>
      </c>
      <c r="C41" s="22">
        <f>'[1]2. Delegazioni'!C41</f>
        <v>755</v>
      </c>
      <c r="D41" s="24">
        <f>'[1]2. Delegazioni'!D41</f>
        <v>-282</v>
      </c>
      <c r="E41" s="25">
        <f>'[1]2. Delegazioni'!E41</f>
        <v>-0.27189999999999998</v>
      </c>
      <c r="F41" s="22">
        <f>'[1]2. Delegazioni'!F41</f>
        <v>258</v>
      </c>
      <c r="G41" s="24">
        <f>'[1]2. Delegazioni'!G41</f>
        <v>-53</v>
      </c>
      <c r="H41" s="25">
        <f>'[1]2. Delegazioni'!H41</f>
        <v>-0.1704</v>
      </c>
      <c r="I41" s="22">
        <f>'[1]2. Delegazioni'!I41</f>
        <v>81</v>
      </c>
      <c r="J41" s="24">
        <f>'[1]2. Delegazioni'!J41</f>
        <v>-135</v>
      </c>
      <c r="K41" s="25">
        <f>'[1]2. Delegazioni'!K41</f>
        <v>-0.625</v>
      </c>
      <c r="L41" s="22">
        <f>'[1]2. Delegazioni'!L41</f>
        <v>63</v>
      </c>
      <c r="M41" s="24">
        <f>'[1]2. Delegazioni'!M41</f>
        <v>10</v>
      </c>
      <c r="N41" s="25">
        <f>'[1]2. Delegazioni'!N41</f>
        <v>0.18870000000000001</v>
      </c>
      <c r="O41" s="22">
        <f>'[1]2. Delegazioni'!O41</f>
        <v>152</v>
      </c>
      <c r="P41" s="24">
        <f>'[1]2. Delegazioni'!P41</f>
        <v>-62</v>
      </c>
      <c r="Q41" s="25">
        <f>'[1]2. Delegazioni'!Q41</f>
        <v>-0.28970000000000001</v>
      </c>
      <c r="R41" s="9"/>
      <c r="S41" s="9"/>
    </row>
    <row r="42" spans="2:19" s="8" customFormat="1" x14ac:dyDescent="0.2">
      <c r="B42" s="9" t="s">
        <v>42</v>
      </c>
      <c r="C42" s="22">
        <f>'[1]2. Delegazioni'!C42</f>
        <v>808</v>
      </c>
      <c r="D42" s="24">
        <f>'[1]2. Delegazioni'!D42</f>
        <v>-464</v>
      </c>
      <c r="E42" s="25">
        <f>'[1]2. Delegazioni'!E42</f>
        <v>-0.36480000000000001</v>
      </c>
      <c r="F42" s="22">
        <f>'[1]2. Delegazioni'!F42</f>
        <v>206</v>
      </c>
      <c r="G42" s="24">
        <f>'[1]2. Delegazioni'!G42</f>
        <v>-35</v>
      </c>
      <c r="H42" s="25">
        <f>'[1]2. Delegazioni'!H42</f>
        <v>-0.1452</v>
      </c>
      <c r="I42" s="22">
        <f>'[1]2. Delegazioni'!I42</f>
        <v>55</v>
      </c>
      <c r="J42" s="24">
        <f>'[1]2. Delegazioni'!J42</f>
        <v>-226</v>
      </c>
      <c r="K42" s="25">
        <f>'[1]2. Delegazioni'!K42</f>
        <v>-0.80430000000000001</v>
      </c>
      <c r="L42" s="22">
        <f>'[1]2. Delegazioni'!L42</f>
        <v>31</v>
      </c>
      <c r="M42" s="24">
        <f>'[1]2. Delegazioni'!M42</f>
        <v>-18</v>
      </c>
      <c r="N42" s="25">
        <f>'[1]2. Delegazioni'!N42</f>
        <v>-0.36730000000000002</v>
      </c>
      <c r="O42" s="22">
        <f>'[1]2. Delegazioni'!O42</f>
        <v>148</v>
      </c>
      <c r="P42" s="24">
        <f>'[1]2. Delegazioni'!P42</f>
        <v>-34</v>
      </c>
      <c r="Q42" s="25">
        <f>'[1]2. Delegazioni'!Q42</f>
        <v>-0.18679999999999999</v>
      </c>
      <c r="R42" s="9"/>
      <c r="S42" s="9"/>
    </row>
    <row r="43" spans="2:19" s="8" customFormat="1" x14ac:dyDescent="0.2">
      <c r="B43" s="9" t="s">
        <v>7</v>
      </c>
      <c r="C43" s="22">
        <f>'[1]2. Delegazioni'!C43</f>
        <v>561</v>
      </c>
      <c r="D43" s="24">
        <f>'[1]2. Delegazioni'!D43</f>
        <v>-157</v>
      </c>
      <c r="E43" s="25">
        <f>'[1]2. Delegazioni'!E43</f>
        <v>-0.21870000000000001</v>
      </c>
      <c r="F43" s="22">
        <f>'[1]2. Delegazioni'!F43</f>
        <v>223</v>
      </c>
      <c r="G43" s="24">
        <f>'[1]2. Delegazioni'!G43</f>
        <v>91</v>
      </c>
      <c r="H43" s="25">
        <f>'[1]2. Delegazioni'!H43</f>
        <v>0.68940000000000001</v>
      </c>
      <c r="I43" s="22">
        <f>'[1]2. Delegazioni'!I43</f>
        <v>52</v>
      </c>
      <c r="J43" s="24">
        <f>'[1]2. Delegazioni'!J43</f>
        <v>-204</v>
      </c>
      <c r="K43" s="25">
        <f>'[1]2. Delegazioni'!K43</f>
        <v>-0.79690000000000005</v>
      </c>
      <c r="L43" s="22">
        <f>'[1]2. Delegazioni'!L43</f>
        <v>32</v>
      </c>
      <c r="M43" s="24">
        <f>'[1]2. Delegazioni'!M43</f>
        <v>-6</v>
      </c>
      <c r="N43" s="25">
        <f>'[1]2. Delegazioni'!N43</f>
        <v>-0.15790000000000001</v>
      </c>
      <c r="O43" s="22">
        <f>'[1]2. Delegazioni'!O43</f>
        <v>79</v>
      </c>
      <c r="P43" s="24">
        <f>'[1]2. Delegazioni'!P43</f>
        <v>-38</v>
      </c>
      <c r="Q43" s="25">
        <f>'[1]2. Delegazioni'!Q43</f>
        <v>-0.32479999999999998</v>
      </c>
      <c r="R43" s="9"/>
      <c r="S43" s="9"/>
    </row>
    <row r="44" spans="2:19" s="8" customFormat="1" x14ac:dyDescent="0.2">
      <c r="B44" s="9" t="s">
        <v>43</v>
      </c>
      <c r="C44" s="22">
        <f>'[1]2. Delegazioni'!C44</f>
        <v>275</v>
      </c>
      <c r="D44" s="24">
        <f>'[1]2. Delegazioni'!D44</f>
        <v>7</v>
      </c>
      <c r="E44" s="25">
        <f>'[1]2. Delegazioni'!E44</f>
        <v>2.6100000000000002E-2</v>
      </c>
      <c r="F44" s="22">
        <f>'[1]2. Delegazioni'!F44</f>
        <v>123</v>
      </c>
      <c r="G44" s="24">
        <f>'[1]2. Delegazioni'!G44</f>
        <v>17</v>
      </c>
      <c r="H44" s="25">
        <f>'[1]2. Delegazioni'!H44</f>
        <v>0.16039999999999999</v>
      </c>
      <c r="I44" s="22">
        <f>'[1]2. Delegazioni'!I44</f>
        <v>7</v>
      </c>
      <c r="J44" s="24">
        <f>'[1]2. Delegazioni'!J44</f>
        <v>-7</v>
      </c>
      <c r="K44" s="25">
        <f>'[1]2. Delegazioni'!K44</f>
        <v>-0.5</v>
      </c>
      <c r="L44" s="22">
        <f>'[1]2. Delegazioni'!L44</f>
        <v>11</v>
      </c>
      <c r="M44" s="24">
        <f>'[1]2. Delegazioni'!M44</f>
        <v>-8</v>
      </c>
      <c r="N44" s="25">
        <f>'[1]2. Delegazioni'!N44</f>
        <v>-0.42109999999999997</v>
      </c>
      <c r="O44" s="22">
        <f>'[1]2. Delegazioni'!O44</f>
        <v>54</v>
      </c>
      <c r="P44" s="24">
        <f>'[1]2. Delegazioni'!P44</f>
        <v>0</v>
      </c>
      <c r="Q44" s="23" t="s">
        <v>151</v>
      </c>
      <c r="R44" s="9"/>
      <c r="S44" s="9"/>
    </row>
    <row r="45" spans="2:19" s="8" customFormat="1" x14ac:dyDescent="0.2">
      <c r="B45" s="9" t="s">
        <v>44</v>
      </c>
      <c r="C45" s="22">
        <f>'[1]2. Delegazioni'!C45</f>
        <v>411</v>
      </c>
      <c r="D45" s="24">
        <f>'[1]2. Delegazioni'!D45</f>
        <v>18</v>
      </c>
      <c r="E45" s="25">
        <f>'[1]2. Delegazioni'!E45</f>
        <v>4.58E-2</v>
      </c>
      <c r="F45" s="22">
        <f>'[1]2. Delegazioni'!F45</f>
        <v>98</v>
      </c>
      <c r="G45" s="24">
        <f>'[1]2. Delegazioni'!G45</f>
        <v>21</v>
      </c>
      <c r="H45" s="25">
        <f>'[1]2. Delegazioni'!H45</f>
        <v>0.2727</v>
      </c>
      <c r="I45" s="22">
        <f>'[1]2. Delegazioni'!I45</f>
        <v>9</v>
      </c>
      <c r="J45" s="24">
        <f>'[1]2. Delegazioni'!J45</f>
        <v>4</v>
      </c>
      <c r="K45" s="25">
        <f>'[1]2. Delegazioni'!K45</f>
        <v>0.8</v>
      </c>
      <c r="L45" s="22">
        <f>'[1]2. Delegazioni'!L45</f>
        <v>4</v>
      </c>
      <c r="M45" s="24">
        <f>'[1]2. Delegazioni'!M45</f>
        <v>-1</v>
      </c>
      <c r="N45" s="25">
        <f>'[1]2. Delegazioni'!N45</f>
        <v>-0.2</v>
      </c>
      <c r="O45" s="22">
        <f>'[1]2. Delegazioni'!O45</f>
        <v>26</v>
      </c>
      <c r="P45" s="24">
        <f>'[1]2. Delegazioni'!P45</f>
        <v>4</v>
      </c>
      <c r="Q45" s="25">
        <f>'[1]2. Delegazioni'!Q45</f>
        <v>0.18179999999999999</v>
      </c>
      <c r="R45" s="9"/>
      <c r="S45" s="9"/>
    </row>
    <row r="46" spans="2:19" s="8" customFormat="1" ht="21" customHeight="1" x14ac:dyDescent="0.2">
      <c r="B46" s="15" t="s">
        <v>149</v>
      </c>
      <c r="C46" s="16">
        <f>'2. Categorie Dettaglio'!C25</f>
        <v>3945</v>
      </c>
      <c r="D46" s="58">
        <f>'2. Categorie Dettaglio'!D25</f>
        <v>-1096</v>
      </c>
      <c r="E46" s="17">
        <f>'2. Categorie Dettaglio'!E25</f>
        <v>-0.21741717913112477</v>
      </c>
      <c r="F46" s="16">
        <f>'2. Categorie Dettaglio'!F25</f>
        <v>1978</v>
      </c>
      <c r="G46" s="58">
        <f>'2. Categorie Dettaglio'!G25</f>
        <v>92</v>
      </c>
      <c r="H46" s="17">
        <f>'2. Categorie Dettaglio'!H25</f>
        <v>4.878048780487805E-2</v>
      </c>
      <c r="I46" s="16">
        <f>'2. Categorie Dettaglio'!I25</f>
        <v>599</v>
      </c>
      <c r="J46" s="58">
        <f>'2. Categorie Dettaglio'!J25</f>
        <v>-850</v>
      </c>
      <c r="K46" s="17">
        <f>'2. Categorie Dettaglio'!K25</f>
        <v>-0.58661145617667354</v>
      </c>
      <c r="L46" s="16">
        <f>'2. Categorie Dettaglio'!L25</f>
        <v>320</v>
      </c>
      <c r="M46" s="58">
        <f>'2. Categorie Dettaglio'!M25</f>
        <v>-39</v>
      </c>
      <c r="N46" s="17">
        <f>'2. Categorie Dettaglio'!N25</f>
        <v>-0.10863509749303621</v>
      </c>
      <c r="O46" s="16">
        <f>'2. Categorie Dettaglio'!O25</f>
        <v>1048</v>
      </c>
      <c r="P46" s="58">
        <f>'2. Categorie Dettaglio'!P25</f>
        <v>-299</v>
      </c>
      <c r="Q46" s="17">
        <f>'2. Categorie Dettaglio'!Q25</f>
        <v>-0.22197475872308833</v>
      </c>
    </row>
    <row r="47" spans="2:19" s="8" customFormat="1" ht="24.95" customHeight="1" x14ac:dyDescent="0.2">
      <c r="B47" s="167" t="s">
        <v>47</v>
      </c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</row>
    <row r="50" spans="2:19" s="7" customFormat="1" ht="24.95" customHeight="1" x14ac:dyDescent="0.25">
      <c r="B50" s="57" t="s">
        <v>207</v>
      </c>
      <c r="C50" s="57"/>
      <c r="D50" s="57"/>
      <c r="E50" s="57"/>
      <c r="F50" s="57"/>
      <c r="G50" s="57"/>
      <c r="H50" s="57"/>
      <c r="I50" s="57"/>
      <c r="J50" s="57"/>
      <c r="K50" s="57"/>
      <c r="L50" s="53"/>
      <c r="M50" s="53"/>
      <c r="N50" s="53"/>
      <c r="O50" s="1"/>
      <c r="P50" s="1"/>
      <c r="Q50" s="1"/>
    </row>
    <row r="51" spans="2:19" s="8" customFormat="1" ht="15" customHeight="1" x14ac:dyDescent="0.2">
      <c r="B51" s="168" t="s">
        <v>66</v>
      </c>
      <c r="C51" s="170" t="s">
        <v>55</v>
      </c>
      <c r="D51" s="170"/>
      <c r="E51" s="170"/>
      <c r="F51" s="166" t="s">
        <v>2</v>
      </c>
      <c r="G51" s="166"/>
      <c r="H51" s="166"/>
      <c r="I51" s="166"/>
      <c r="J51" s="166"/>
      <c r="K51" s="166"/>
      <c r="L51" s="53"/>
      <c r="M51" s="53"/>
      <c r="N51" s="53"/>
    </row>
    <row r="52" spans="2:19" s="8" customFormat="1" ht="30.75" customHeight="1" x14ac:dyDescent="0.2">
      <c r="B52" s="169"/>
      <c r="C52" s="171"/>
      <c r="D52" s="171"/>
      <c r="E52" s="171"/>
      <c r="F52" s="172" t="s">
        <v>27</v>
      </c>
      <c r="G52" s="172"/>
      <c r="H52" s="172"/>
      <c r="I52" s="172" t="s">
        <v>28</v>
      </c>
      <c r="J52" s="172"/>
      <c r="K52" s="172"/>
      <c r="L52" s="53"/>
      <c r="M52" s="53"/>
      <c r="N52" s="53"/>
    </row>
    <row r="53" spans="2:19" s="8" customFormat="1" ht="42" customHeight="1" x14ac:dyDescent="0.2">
      <c r="B53" s="10"/>
      <c r="C53" s="2" t="s">
        <v>240</v>
      </c>
      <c r="D53" s="11" t="s">
        <v>241</v>
      </c>
      <c r="E53" s="11" t="s">
        <v>242</v>
      </c>
      <c r="F53" s="2" t="s">
        <v>240</v>
      </c>
      <c r="G53" s="11" t="s">
        <v>241</v>
      </c>
      <c r="H53" s="11" t="s">
        <v>242</v>
      </c>
      <c r="I53" s="2" t="s">
        <v>240</v>
      </c>
      <c r="J53" s="11" t="s">
        <v>241</v>
      </c>
      <c r="K53" s="11" t="s">
        <v>242</v>
      </c>
      <c r="L53" s="53"/>
      <c r="M53" s="53"/>
      <c r="N53" s="53"/>
    </row>
    <row r="54" spans="2:19" s="8" customFormat="1" x14ac:dyDescent="0.2">
      <c r="B54" s="9" t="s">
        <v>60</v>
      </c>
      <c r="C54" s="54">
        <f>'[1]2. Delegazioni'!C54</f>
        <v>375</v>
      </c>
      <c r="D54" s="55">
        <f>'[1]2. Delegazioni'!D54</f>
        <v>-107</v>
      </c>
      <c r="E54" s="56">
        <f>'[1]2. Delegazioni'!E54</f>
        <v>-0.222</v>
      </c>
      <c r="F54" s="54">
        <f>'[1]2. Delegazioni'!F54</f>
        <v>147</v>
      </c>
      <c r="G54" s="55">
        <f>'[1]2. Delegazioni'!G54</f>
        <v>-46</v>
      </c>
      <c r="H54" s="56">
        <f>'[1]2. Delegazioni'!H54</f>
        <v>-0.23830000000000001</v>
      </c>
      <c r="I54" s="54">
        <f>'[1]2. Delegazioni'!I54</f>
        <v>228</v>
      </c>
      <c r="J54" s="55">
        <f>'[1]2. Delegazioni'!J54</f>
        <v>-61</v>
      </c>
      <c r="K54" s="56">
        <f>'[1]2. Delegazioni'!K54</f>
        <v>-0.21110000000000001</v>
      </c>
      <c r="L54" s="53"/>
      <c r="M54" s="53"/>
      <c r="N54" s="53"/>
      <c r="O54" s="12"/>
      <c r="P54" s="13"/>
      <c r="Q54" s="14"/>
      <c r="R54" s="9"/>
      <c r="S54" s="9"/>
    </row>
    <row r="55" spans="2:19" s="8" customFormat="1" x14ac:dyDescent="0.2">
      <c r="B55" s="9" t="s">
        <v>61</v>
      </c>
      <c r="C55" s="22">
        <f>'[1]2. Delegazioni'!C55</f>
        <v>39</v>
      </c>
      <c r="D55" s="24">
        <f>'[1]2. Delegazioni'!D55</f>
        <v>1</v>
      </c>
      <c r="E55" s="25">
        <f>'[1]2. Delegazioni'!E55</f>
        <v>2.63E-2</v>
      </c>
      <c r="F55" s="22">
        <f>'[1]2. Delegazioni'!F55</f>
        <v>13</v>
      </c>
      <c r="G55" s="24">
        <f>'[1]2. Delegazioni'!G55</f>
        <v>-2</v>
      </c>
      <c r="H55" s="25">
        <f>'[1]2. Delegazioni'!H55</f>
        <v>-0.1333</v>
      </c>
      <c r="I55" s="22">
        <f>'[1]2. Delegazioni'!I55</f>
        <v>26</v>
      </c>
      <c r="J55" s="24">
        <f>'[1]2. Delegazioni'!J55</f>
        <v>3</v>
      </c>
      <c r="K55" s="25">
        <f>'[1]2. Delegazioni'!K55</f>
        <v>0.13039999999999999</v>
      </c>
      <c r="L55" s="53"/>
      <c r="M55" s="53"/>
      <c r="N55" s="53"/>
      <c r="O55" s="12"/>
      <c r="P55" s="13"/>
      <c r="Q55" s="14"/>
      <c r="R55" s="9"/>
      <c r="S55" s="9"/>
    </row>
    <row r="56" spans="2:19" s="8" customFormat="1" x14ac:dyDescent="0.2">
      <c r="B56" s="9" t="s">
        <v>62</v>
      </c>
      <c r="C56" s="22">
        <f>'[1]2. Delegazioni'!C56</f>
        <v>28</v>
      </c>
      <c r="D56" s="24">
        <f>'[1]2. Delegazioni'!D56</f>
        <v>-5</v>
      </c>
      <c r="E56" s="25">
        <f>'[1]2. Delegazioni'!E56</f>
        <v>-0.1515</v>
      </c>
      <c r="F56" s="22">
        <f>'[1]2. Delegazioni'!F56</f>
        <v>13</v>
      </c>
      <c r="G56" s="24">
        <f>'[1]2. Delegazioni'!G56</f>
        <v>-12</v>
      </c>
      <c r="H56" s="25">
        <f>'[1]2. Delegazioni'!H56</f>
        <v>-0.48</v>
      </c>
      <c r="I56" s="22">
        <f>'[1]2. Delegazioni'!I56</f>
        <v>15</v>
      </c>
      <c r="J56" s="24">
        <f>'[1]2. Delegazioni'!J56</f>
        <v>7</v>
      </c>
      <c r="K56" s="25">
        <f>'[1]2. Delegazioni'!K56</f>
        <v>0.875</v>
      </c>
      <c r="L56" s="53"/>
      <c r="M56" s="53"/>
      <c r="N56" s="53"/>
      <c r="O56" s="12"/>
      <c r="P56" s="13"/>
      <c r="Q56" s="14"/>
      <c r="R56" s="9"/>
      <c r="S56" s="9"/>
    </row>
    <row r="57" spans="2:19" s="8" customFormat="1" x14ac:dyDescent="0.2">
      <c r="B57" s="9" t="s">
        <v>63</v>
      </c>
      <c r="C57" s="22">
        <f>'[1]2. Delegazioni'!C57</f>
        <v>38</v>
      </c>
      <c r="D57" s="24">
        <f>'[1]2. Delegazioni'!D57</f>
        <v>-11</v>
      </c>
      <c r="E57" s="25">
        <f>'[1]2. Delegazioni'!E57</f>
        <v>-0.22450000000000001</v>
      </c>
      <c r="F57" s="22">
        <f>'[1]2. Delegazioni'!F57</f>
        <v>17</v>
      </c>
      <c r="G57" s="24">
        <f>'[1]2. Delegazioni'!G57</f>
        <v>-9</v>
      </c>
      <c r="H57" s="25">
        <f>'[1]2. Delegazioni'!H57</f>
        <v>-0.34620000000000001</v>
      </c>
      <c r="I57" s="22">
        <f>'[1]2. Delegazioni'!I57</f>
        <v>21</v>
      </c>
      <c r="J57" s="24">
        <f>'[1]2. Delegazioni'!J57</f>
        <v>-2</v>
      </c>
      <c r="K57" s="25">
        <f>'[1]2. Delegazioni'!K57</f>
        <v>-8.6999999999999994E-2</v>
      </c>
      <c r="L57" s="53"/>
      <c r="M57" s="53"/>
      <c r="N57" s="53"/>
      <c r="O57" s="12"/>
      <c r="P57" s="13"/>
      <c r="Q57" s="14"/>
      <c r="R57" s="9"/>
      <c r="S57" s="9"/>
    </row>
    <row r="58" spans="2:19" s="8" customFormat="1" x14ac:dyDescent="0.2">
      <c r="B58" s="9" t="s">
        <v>64</v>
      </c>
      <c r="C58" s="22">
        <f>'[1]2. Delegazioni'!C58</f>
        <v>193</v>
      </c>
      <c r="D58" s="24">
        <f>'[1]2. Delegazioni'!D58</f>
        <v>-90</v>
      </c>
      <c r="E58" s="25">
        <f>'[1]2. Delegazioni'!E58</f>
        <v>-0.318</v>
      </c>
      <c r="F58" s="22">
        <f>'[1]2. Delegazioni'!F58</f>
        <v>113</v>
      </c>
      <c r="G58" s="24">
        <f>'[1]2. Delegazioni'!G58</f>
        <v>-77</v>
      </c>
      <c r="H58" s="25">
        <f>'[1]2. Delegazioni'!H58</f>
        <v>-0.40529999999999999</v>
      </c>
      <c r="I58" s="22">
        <f>'[1]2. Delegazioni'!I58</f>
        <v>80</v>
      </c>
      <c r="J58" s="24">
        <f>'[1]2. Delegazioni'!J58</f>
        <v>-13</v>
      </c>
      <c r="K58" s="25">
        <f>'[1]2. Delegazioni'!K58</f>
        <v>-0.13980000000000001</v>
      </c>
      <c r="L58" s="53"/>
      <c r="M58" s="53"/>
      <c r="N58" s="53"/>
      <c r="O58" s="12"/>
      <c r="P58" s="13"/>
      <c r="Q58" s="14"/>
      <c r="R58" s="9"/>
      <c r="S58" s="9"/>
    </row>
    <row r="59" spans="2:19" s="8" customFormat="1" x14ac:dyDescent="0.2">
      <c r="B59" s="9" t="s">
        <v>65</v>
      </c>
      <c r="C59" s="22">
        <f>'[1]2. Delegazioni'!C59</f>
        <v>252</v>
      </c>
      <c r="D59" s="24">
        <f>'[1]2. Delegazioni'!D59</f>
        <v>-69</v>
      </c>
      <c r="E59" s="25">
        <f>'[1]2. Delegazioni'!E59</f>
        <v>-0.215</v>
      </c>
      <c r="F59" s="22">
        <f>'[1]2. Delegazioni'!F59</f>
        <v>126</v>
      </c>
      <c r="G59" s="24">
        <f>'[1]2. Delegazioni'!G59</f>
        <v>-31</v>
      </c>
      <c r="H59" s="25">
        <f>'[1]2. Delegazioni'!H59</f>
        <v>-0.19750000000000001</v>
      </c>
      <c r="I59" s="22">
        <f>'[1]2. Delegazioni'!I59</f>
        <v>126</v>
      </c>
      <c r="J59" s="24">
        <f>'[1]2. Delegazioni'!J59</f>
        <v>-38</v>
      </c>
      <c r="K59" s="25">
        <f>'[1]2. Delegazioni'!K59</f>
        <v>-0.23169999999999999</v>
      </c>
      <c r="L59" s="53"/>
      <c r="M59" s="53"/>
      <c r="N59" s="53"/>
      <c r="O59" s="12"/>
      <c r="P59" s="13"/>
      <c r="Q59" s="14"/>
      <c r="R59" s="9"/>
      <c r="S59" s="9"/>
    </row>
    <row r="60" spans="2:19" s="8" customFormat="1" x14ac:dyDescent="0.2">
      <c r="B60" s="9" t="s">
        <v>5</v>
      </c>
      <c r="C60" s="22">
        <f>'[1]2. Delegazioni'!C60</f>
        <v>1595</v>
      </c>
      <c r="D60" s="24">
        <f>'[1]2. Delegazioni'!D60</f>
        <v>-541</v>
      </c>
      <c r="E60" s="25">
        <f>'[1]2. Delegazioni'!E60</f>
        <v>-0.25330000000000003</v>
      </c>
      <c r="F60" s="22">
        <f>'[1]2. Delegazioni'!F60</f>
        <v>695</v>
      </c>
      <c r="G60" s="24">
        <f>'[1]2. Delegazioni'!G60</f>
        <v>-327</v>
      </c>
      <c r="H60" s="25">
        <f>'[1]2. Delegazioni'!H60</f>
        <v>-0.32</v>
      </c>
      <c r="I60" s="22">
        <f>'[1]2. Delegazioni'!I60</f>
        <v>900</v>
      </c>
      <c r="J60" s="24">
        <f>'[1]2. Delegazioni'!J60</f>
        <v>-214</v>
      </c>
      <c r="K60" s="25">
        <f>'[1]2. Delegazioni'!K60</f>
        <v>-0.19209999999999999</v>
      </c>
      <c r="L60" s="53"/>
      <c r="M60" s="53"/>
      <c r="N60" s="53"/>
    </row>
    <row r="61" spans="2:19" s="8" customFormat="1" x14ac:dyDescent="0.2">
      <c r="B61" s="9" t="s">
        <v>40</v>
      </c>
      <c r="C61" s="22">
        <f>'[1]2. Delegazioni'!C61</f>
        <v>437</v>
      </c>
      <c r="D61" s="24">
        <f>'[1]2. Delegazioni'!D61</f>
        <v>-22</v>
      </c>
      <c r="E61" s="25">
        <f>'[1]2. Delegazioni'!E61</f>
        <v>-4.7899999999999998E-2</v>
      </c>
      <c r="F61" s="22">
        <f>'[1]2. Delegazioni'!F61</f>
        <v>195</v>
      </c>
      <c r="G61" s="24">
        <f>'[1]2. Delegazioni'!G61</f>
        <v>-4</v>
      </c>
      <c r="H61" s="25">
        <f>'[1]2. Delegazioni'!H61</f>
        <v>-2.01E-2</v>
      </c>
      <c r="I61" s="22">
        <f>'[1]2. Delegazioni'!I61</f>
        <v>242</v>
      </c>
      <c r="J61" s="24">
        <f>'[1]2. Delegazioni'!J61</f>
        <v>-18</v>
      </c>
      <c r="K61" s="25">
        <f>'[1]2. Delegazioni'!K61</f>
        <v>-6.9199999999999998E-2</v>
      </c>
      <c r="L61" s="53"/>
      <c r="M61" s="53"/>
      <c r="N61" s="53"/>
    </row>
    <row r="62" spans="2:19" s="8" customFormat="1" x14ac:dyDescent="0.2">
      <c r="B62" s="9" t="s">
        <v>9</v>
      </c>
      <c r="C62" s="22">
        <f>'[1]2. Delegazioni'!C62</f>
        <v>211</v>
      </c>
      <c r="D62" s="24">
        <f>'[1]2. Delegazioni'!D62</f>
        <v>-115</v>
      </c>
      <c r="E62" s="25">
        <f>'[1]2. Delegazioni'!E62</f>
        <v>-0.3528</v>
      </c>
      <c r="F62" s="22">
        <f>'[1]2. Delegazioni'!F62</f>
        <v>76</v>
      </c>
      <c r="G62" s="24">
        <f>'[1]2. Delegazioni'!G62</f>
        <v>-66</v>
      </c>
      <c r="H62" s="25">
        <f>'[1]2. Delegazioni'!H62</f>
        <v>-0.46479999999999999</v>
      </c>
      <c r="I62" s="22">
        <f>'[1]2. Delegazioni'!I62</f>
        <v>135</v>
      </c>
      <c r="J62" s="24">
        <f>'[1]2. Delegazioni'!J62</f>
        <v>-49</v>
      </c>
      <c r="K62" s="25">
        <f>'[1]2. Delegazioni'!K62</f>
        <v>-0.26629999999999998</v>
      </c>
      <c r="L62" s="53"/>
      <c r="M62" s="53"/>
      <c r="N62" s="53"/>
    </row>
    <row r="63" spans="2:19" s="8" customFormat="1" x14ac:dyDescent="0.2">
      <c r="B63" s="9" t="s">
        <v>41</v>
      </c>
      <c r="C63" s="22">
        <f>'[1]2. Delegazioni'!C63</f>
        <v>755</v>
      </c>
      <c r="D63" s="24">
        <f>'[1]2. Delegazioni'!D63</f>
        <v>-282</v>
      </c>
      <c r="E63" s="25">
        <f>'[1]2. Delegazioni'!E63</f>
        <v>-0.27189999999999998</v>
      </c>
      <c r="F63" s="22">
        <f>'[1]2. Delegazioni'!F63</f>
        <v>340</v>
      </c>
      <c r="G63" s="24">
        <f>'[1]2. Delegazioni'!G63</f>
        <v>-90</v>
      </c>
      <c r="H63" s="25">
        <f>'[1]2. Delegazioni'!H63</f>
        <v>-0.20930000000000001</v>
      </c>
      <c r="I63" s="22">
        <f>'[1]2. Delegazioni'!I63</f>
        <v>415</v>
      </c>
      <c r="J63" s="24">
        <f>'[1]2. Delegazioni'!J63</f>
        <v>-192</v>
      </c>
      <c r="K63" s="25">
        <f>'[1]2. Delegazioni'!K63</f>
        <v>-0.31630000000000003</v>
      </c>
      <c r="L63" s="53"/>
      <c r="M63" s="53"/>
      <c r="N63" s="53"/>
    </row>
    <row r="64" spans="2:19" s="8" customFormat="1" x14ac:dyDescent="0.2">
      <c r="B64" s="9" t="s">
        <v>42</v>
      </c>
      <c r="C64" s="22">
        <f>'[1]2. Delegazioni'!C64</f>
        <v>808</v>
      </c>
      <c r="D64" s="24">
        <f>'[1]2. Delegazioni'!D64</f>
        <v>-464</v>
      </c>
      <c r="E64" s="25">
        <f>'[1]2. Delegazioni'!E64</f>
        <v>-0.36480000000000001</v>
      </c>
      <c r="F64" s="22">
        <f>'[1]2. Delegazioni'!F64</f>
        <v>442</v>
      </c>
      <c r="G64" s="24">
        <f>'[1]2. Delegazioni'!G64</f>
        <v>-134</v>
      </c>
      <c r="H64" s="25">
        <f>'[1]2. Delegazioni'!H64</f>
        <v>-0.2326</v>
      </c>
      <c r="I64" s="22">
        <f>'[1]2. Delegazioni'!I64</f>
        <v>366</v>
      </c>
      <c r="J64" s="24">
        <f>'[1]2. Delegazioni'!J64</f>
        <v>-330</v>
      </c>
      <c r="K64" s="25">
        <f>'[1]2. Delegazioni'!K64</f>
        <v>-0.47410000000000002</v>
      </c>
      <c r="L64" s="53"/>
      <c r="M64" s="53"/>
      <c r="N64" s="53"/>
    </row>
    <row r="65" spans="2:19" s="8" customFormat="1" x14ac:dyDescent="0.2">
      <c r="B65" s="9" t="s">
        <v>7</v>
      </c>
      <c r="C65" s="22">
        <f>'[1]2. Delegazioni'!C65</f>
        <v>561</v>
      </c>
      <c r="D65" s="24">
        <f>'[1]2. Delegazioni'!D65</f>
        <v>-157</v>
      </c>
      <c r="E65" s="25">
        <f>'[1]2. Delegazioni'!E65</f>
        <v>-0.21870000000000001</v>
      </c>
      <c r="F65" s="22">
        <f>'[1]2. Delegazioni'!F65</f>
        <v>304</v>
      </c>
      <c r="G65" s="24">
        <f>'[1]2. Delegazioni'!G65</f>
        <v>-10</v>
      </c>
      <c r="H65" s="25">
        <f>'[1]2. Delegazioni'!H65</f>
        <v>-3.1800000000000002E-2</v>
      </c>
      <c r="I65" s="22">
        <f>'[1]2. Delegazioni'!I65</f>
        <v>257</v>
      </c>
      <c r="J65" s="24">
        <f>'[1]2. Delegazioni'!J65</f>
        <v>-147</v>
      </c>
      <c r="K65" s="25">
        <f>'[1]2. Delegazioni'!K65</f>
        <v>-0.3639</v>
      </c>
      <c r="L65" s="53"/>
      <c r="M65" s="53"/>
      <c r="N65" s="53"/>
    </row>
    <row r="66" spans="2:19" s="8" customFormat="1" x14ac:dyDescent="0.2">
      <c r="B66" s="9" t="s">
        <v>43</v>
      </c>
      <c r="C66" s="22">
        <f>'[1]2. Delegazioni'!C66</f>
        <v>275</v>
      </c>
      <c r="D66" s="24">
        <f>'[1]2. Delegazioni'!D66</f>
        <v>7</v>
      </c>
      <c r="E66" s="25">
        <f>'[1]2. Delegazioni'!E66</f>
        <v>2.6100000000000002E-2</v>
      </c>
      <c r="F66" s="22">
        <f>'[1]2. Delegazioni'!F66</f>
        <v>126</v>
      </c>
      <c r="G66" s="24">
        <f>'[1]2. Delegazioni'!G66</f>
        <v>12</v>
      </c>
      <c r="H66" s="25">
        <f>'[1]2. Delegazioni'!H66</f>
        <v>0.1053</v>
      </c>
      <c r="I66" s="22">
        <f>'[1]2. Delegazioni'!I66</f>
        <v>149</v>
      </c>
      <c r="J66" s="24">
        <f>'[1]2. Delegazioni'!J66</f>
        <v>-5</v>
      </c>
      <c r="K66" s="25">
        <f>'[1]2. Delegazioni'!K66</f>
        <v>-3.2500000000000001E-2</v>
      </c>
      <c r="L66" s="53"/>
      <c r="M66" s="53"/>
      <c r="N66" s="53"/>
    </row>
    <row r="67" spans="2:19" s="8" customFormat="1" x14ac:dyDescent="0.2">
      <c r="B67" s="9" t="s">
        <v>44</v>
      </c>
      <c r="C67" s="22">
        <f>'[1]2. Delegazioni'!C67</f>
        <v>411</v>
      </c>
      <c r="D67" s="24">
        <f>'[1]2. Delegazioni'!D67</f>
        <v>18</v>
      </c>
      <c r="E67" s="25">
        <f>'[1]2. Delegazioni'!E67</f>
        <v>4.58E-2</v>
      </c>
      <c r="F67" s="22">
        <f>'[1]2. Delegazioni'!F67</f>
        <v>269</v>
      </c>
      <c r="G67" s="24">
        <f>'[1]2. Delegazioni'!G67</f>
        <v>26</v>
      </c>
      <c r="H67" s="25">
        <f>'[1]2. Delegazioni'!H67</f>
        <v>0.107</v>
      </c>
      <c r="I67" s="22">
        <f>'[1]2. Delegazioni'!I67</f>
        <v>142</v>
      </c>
      <c r="J67" s="24">
        <f>'[1]2. Delegazioni'!J67</f>
        <v>-8</v>
      </c>
      <c r="K67" s="25">
        <f>'[1]2. Delegazioni'!K67</f>
        <v>-5.33E-2</v>
      </c>
      <c r="L67" s="53"/>
      <c r="M67" s="53"/>
      <c r="N67" s="53"/>
    </row>
    <row r="68" spans="2:19" s="8" customFormat="1" ht="21" customHeight="1" x14ac:dyDescent="0.2">
      <c r="B68" s="15" t="s">
        <v>149</v>
      </c>
      <c r="C68" s="16">
        <f>'2. Sesso, nazionalità, età'!C25</f>
        <v>5978</v>
      </c>
      <c r="D68" s="58">
        <f>'2. Sesso, nazionalità, età'!D25</f>
        <v>-1837</v>
      </c>
      <c r="E68" s="17">
        <f>'2. Sesso, nazionalità, età'!E25</f>
        <v>-0.3306460642705184</v>
      </c>
      <c r="F68" s="16">
        <f>'2. Sesso, nazionalità, età'!F25</f>
        <v>2876</v>
      </c>
      <c r="G68" s="58">
        <f>'2. Sesso, nazionalità, età'!G25</f>
        <v>-770</v>
      </c>
      <c r="H68" s="17">
        <f>'2. Sesso, nazionalità, età'!H25</f>
        <v>-0.21119034558420186</v>
      </c>
      <c r="I68" s="16">
        <f>'2. Sesso, nazionalità, età'!I25</f>
        <v>3102</v>
      </c>
      <c r="J68" s="58">
        <f>'2. Sesso, nazionalità, età'!J25</f>
        <v>-1067</v>
      </c>
      <c r="K68" s="17">
        <f>'2. Sesso, nazionalità, età'!K25</f>
        <v>-0.25593667546174143</v>
      </c>
      <c r="L68" s="53"/>
      <c r="M68" s="53"/>
      <c r="N68" s="53"/>
    </row>
    <row r="69" spans="2:19" s="8" customFormat="1" ht="24.95" customHeight="1" x14ac:dyDescent="0.2">
      <c r="B69" s="26" t="s">
        <v>47</v>
      </c>
      <c r="C69" s="26"/>
      <c r="D69" s="26"/>
      <c r="E69" s="26"/>
      <c r="F69" s="26"/>
      <c r="G69" s="26"/>
      <c r="H69" s="26"/>
      <c r="I69" s="26"/>
      <c r="J69" s="26"/>
      <c r="K69" s="26"/>
      <c r="L69" s="53"/>
      <c r="M69" s="53"/>
      <c r="N69" s="53"/>
    </row>
    <row r="72" spans="2:19" s="7" customFormat="1" ht="24.95" customHeight="1" x14ac:dyDescent="0.25">
      <c r="B72" s="57" t="s">
        <v>208</v>
      </c>
      <c r="C72" s="57"/>
      <c r="D72" s="57"/>
      <c r="E72" s="57"/>
      <c r="F72" s="57"/>
      <c r="G72" s="57"/>
      <c r="H72" s="57"/>
      <c r="I72" s="57"/>
      <c r="J72" s="57"/>
      <c r="K72" s="57"/>
      <c r="L72" s="53"/>
      <c r="M72" s="53"/>
      <c r="N72" s="53"/>
      <c r="O72" s="1"/>
      <c r="P72" s="1"/>
      <c r="Q72" s="1"/>
    </row>
    <row r="73" spans="2:19" s="8" customFormat="1" ht="15" customHeight="1" x14ac:dyDescent="0.2">
      <c r="B73" s="168" t="s">
        <v>66</v>
      </c>
      <c r="C73" s="170" t="s">
        <v>55</v>
      </c>
      <c r="D73" s="170"/>
      <c r="E73" s="170"/>
      <c r="F73" s="166" t="s">
        <v>2</v>
      </c>
      <c r="G73" s="166"/>
      <c r="H73" s="166"/>
      <c r="I73" s="166"/>
      <c r="J73" s="166"/>
      <c r="K73" s="166"/>
      <c r="L73" s="53"/>
      <c r="M73" s="53"/>
      <c r="N73" s="53"/>
    </row>
    <row r="74" spans="2:19" s="8" customFormat="1" ht="30.75" customHeight="1" x14ac:dyDescent="0.2">
      <c r="B74" s="169"/>
      <c r="C74" s="171"/>
      <c r="D74" s="171"/>
      <c r="E74" s="171"/>
      <c r="F74" s="172" t="s">
        <v>29</v>
      </c>
      <c r="G74" s="172"/>
      <c r="H74" s="172"/>
      <c r="I74" s="172" t="s">
        <v>30</v>
      </c>
      <c r="J74" s="172"/>
      <c r="K74" s="172"/>
      <c r="L74" s="53"/>
      <c r="M74" s="53"/>
      <c r="N74" s="53"/>
    </row>
    <row r="75" spans="2:19" s="8" customFormat="1" ht="42" customHeight="1" x14ac:dyDescent="0.2">
      <c r="B75" s="10"/>
      <c r="C75" s="2" t="s">
        <v>240</v>
      </c>
      <c r="D75" s="11" t="s">
        <v>241</v>
      </c>
      <c r="E75" s="11" t="s">
        <v>242</v>
      </c>
      <c r="F75" s="2" t="s">
        <v>240</v>
      </c>
      <c r="G75" s="11" t="s">
        <v>241</v>
      </c>
      <c r="H75" s="11" t="s">
        <v>242</v>
      </c>
      <c r="I75" s="2" t="s">
        <v>240</v>
      </c>
      <c r="J75" s="11" t="s">
        <v>241</v>
      </c>
      <c r="K75" s="11" t="s">
        <v>242</v>
      </c>
      <c r="L75" s="53"/>
      <c r="M75" s="53"/>
      <c r="N75" s="53"/>
    </row>
    <row r="76" spans="2:19" s="8" customFormat="1" x14ac:dyDescent="0.2">
      <c r="B76" s="9" t="s">
        <v>60</v>
      </c>
      <c r="C76" s="54">
        <f>'[1]2. Delegazioni'!C76</f>
        <v>375</v>
      </c>
      <c r="D76" s="55">
        <f>'[1]2. Delegazioni'!D76</f>
        <v>-107</v>
      </c>
      <c r="E76" s="56">
        <f>'[1]2. Delegazioni'!E76</f>
        <v>-0.222</v>
      </c>
      <c r="F76" s="54">
        <f>'[1]2. Delegazioni'!F76</f>
        <v>348</v>
      </c>
      <c r="G76" s="55">
        <f>'[1]2. Delegazioni'!G76</f>
        <v>-118</v>
      </c>
      <c r="H76" s="56">
        <f>'[1]2. Delegazioni'!H76</f>
        <v>-0.25319999999999998</v>
      </c>
      <c r="I76" s="54">
        <f>'[1]2. Delegazioni'!I76</f>
        <v>27</v>
      </c>
      <c r="J76" s="55">
        <f>'[1]2. Delegazioni'!J76</f>
        <v>11</v>
      </c>
      <c r="K76" s="56">
        <f>'[1]2. Delegazioni'!K76</f>
        <v>0.6875</v>
      </c>
      <c r="L76" s="53"/>
      <c r="M76" s="53"/>
      <c r="N76" s="53"/>
      <c r="O76" s="12"/>
      <c r="P76" s="13"/>
      <c r="Q76" s="14"/>
      <c r="R76" s="9"/>
      <c r="S76" s="9"/>
    </row>
    <row r="77" spans="2:19" s="8" customFormat="1" x14ac:dyDescent="0.2">
      <c r="B77" s="9" t="s">
        <v>61</v>
      </c>
      <c r="C77" s="22">
        <f>'[1]2. Delegazioni'!C77</f>
        <v>39</v>
      </c>
      <c r="D77" s="24">
        <f>'[1]2. Delegazioni'!D77</f>
        <v>1</v>
      </c>
      <c r="E77" s="25">
        <f>'[1]2. Delegazioni'!E77</f>
        <v>2.63E-2</v>
      </c>
      <c r="F77" s="22">
        <f>'[1]2. Delegazioni'!F77</f>
        <v>37</v>
      </c>
      <c r="G77" s="24">
        <f>'[1]2. Delegazioni'!G77</f>
        <v>-1</v>
      </c>
      <c r="H77" s="25">
        <f>'[1]2. Delegazioni'!H77</f>
        <v>-2.63E-2</v>
      </c>
      <c r="I77" s="22">
        <f>'[1]2. Delegazioni'!I77</f>
        <v>2</v>
      </c>
      <c r="J77" s="24">
        <f>'[1]2. Delegazioni'!J77</f>
        <v>2</v>
      </c>
      <c r="K77" s="23" t="s">
        <v>151</v>
      </c>
      <c r="L77" s="53"/>
      <c r="M77" s="53"/>
      <c r="N77" s="53"/>
      <c r="O77" s="12"/>
      <c r="P77" s="13"/>
      <c r="Q77" s="14"/>
      <c r="R77" s="9"/>
      <c r="S77" s="9"/>
    </row>
    <row r="78" spans="2:19" s="8" customFormat="1" x14ac:dyDescent="0.2">
      <c r="B78" s="9" t="s">
        <v>62</v>
      </c>
      <c r="C78" s="22">
        <f>'[1]2. Delegazioni'!C78</f>
        <v>28</v>
      </c>
      <c r="D78" s="24">
        <f>'[1]2. Delegazioni'!D78</f>
        <v>-5</v>
      </c>
      <c r="E78" s="25">
        <f>'[1]2. Delegazioni'!E78</f>
        <v>-0.1515</v>
      </c>
      <c r="F78" s="22">
        <f>'[1]2. Delegazioni'!F78</f>
        <v>26</v>
      </c>
      <c r="G78" s="24">
        <f>'[1]2. Delegazioni'!G78</f>
        <v>-5</v>
      </c>
      <c r="H78" s="25">
        <f>'[1]2. Delegazioni'!H78</f>
        <v>-0.1613</v>
      </c>
      <c r="I78" s="22">
        <f>'[1]2. Delegazioni'!I78</f>
        <v>2</v>
      </c>
      <c r="J78" s="24">
        <f>'[1]2. Delegazioni'!J78</f>
        <v>0</v>
      </c>
      <c r="K78" s="23" t="s">
        <v>151</v>
      </c>
      <c r="L78" s="53"/>
      <c r="M78" s="53"/>
      <c r="N78" s="53"/>
      <c r="O78" s="12"/>
      <c r="P78" s="13"/>
      <c r="Q78" s="14"/>
      <c r="R78" s="9"/>
      <c r="S78" s="9"/>
    </row>
    <row r="79" spans="2:19" s="8" customFormat="1" x14ac:dyDescent="0.2">
      <c r="B79" s="9" t="s">
        <v>63</v>
      </c>
      <c r="C79" s="22">
        <f>'[1]2. Delegazioni'!C79</f>
        <v>38</v>
      </c>
      <c r="D79" s="24">
        <f>'[1]2. Delegazioni'!D79</f>
        <v>-11</v>
      </c>
      <c r="E79" s="25">
        <f>'[1]2. Delegazioni'!E79</f>
        <v>-0.22450000000000001</v>
      </c>
      <c r="F79" s="22">
        <f>'[1]2. Delegazioni'!F79</f>
        <v>37</v>
      </c>
      <c r="G79" s="24">
        <f>'[1]2. Delegazioni'!G79</f>
        <v>-9</v>
      </c>
      <c r="H79" s="25">
        <f>'[1]2. Delegazioni'!H79</f>
        <v>-0.19570000000000001</v>
      </c>
      <c r="I79" s="22">
        <f>'[1]2. Delegazioni'!I79</f>
        <v>1</v>
      </c>
      <c r="J79" s="24">
        <f>'[1]2. Delegazioni'!J79</f>
        <v>-2</v>
      </c>
      <c r="K79" s="25">
        <f>'[1]2. Delegazioni'!K79</f>
        <v>-0.66669999999999996</v>
      </c>
      <c r="L79" s="53"/>
      <c r="M79" s="53"/>
      <c r="N79" s="53"/>
      <c r="O79" s="12"/>
      <c r="P79" s="13"/>
      <c r="Q79" s="14"/>
      <c r="R79" s="9"/>
      <c r="S79" s="9"/>
    </row>
    <row r="80" spans="2:19" s="8" customFormat="1" x14ac:dyDescent="0.2">
      <c r="B80" s="9" t="s">
        <v>64</v>
      </c>
      <c r="C80" s="22">
        <f>'[1]2. Delegazioni'!C80</f>
        <v>193</v>
      </c>
      <c r="D80" s="24">
        <f>'[1]2. Delegazioni'!D80</f>
        <v>-90</v>
      </c>
      <c r="E80" s="25">
        <f>'[1]2. Delegazioni'!E80</f>
        <v>-0.318</v>
      </c>
      <c r="F80" s="22">
        <f>'[1]2. Delegazioni'!F80</f>
        <v>178</v>
      </c>
      <c r="G80" s="24">
        <f>'[1]2. Delegazioni'!G80</f>
        <v>-80</v>
      </c>
      <c r="H80" s="25">
        <f>'[1]2. Delegazioni'!H80</f>
        <v>-0.31009999999999999</v>
      </c>
      <c r="I80" s="22">
        <f>'[1]2. Delegazioni'!I80</f>
        <v>15</v>
      </c>
      <c r="J80" s="24">
        <f>'[1]2. Delegazioni'!J80</f>
        <v>-10</v>
      </c>
      <c r="K80" s="25">
        <f>'[1]2. Delegazioni'!K80</f>
        <v>-0.4</v>
      </c>
      <c r="L80" s="53"/>
      <c r="M80" s="53"/>
      <c r="N80" s="53"/>
      <c r="O80" s="12"/>
      <c r="P80" s="13"/>
      <c r="Q80" s="14"/>
      <c r="R80" s="9"/>
      <c r="S80" s="9"/>
    </row>
    <row r="81" spans="2:19" s="8" customFormat="1" x14ac:dyDescent="0.2">
      <c r="B81" s="9" t="s">
        <v>65</v>
      </c>
      <c r="C81" s="22">
        <f>'[1]2. Delegazioni'!C81</f>
        <v>252</v>
      </c>
      <c r="D81" s="24">
        <f>'[1]2. Delegazioni'!D81</f>
        <v>-69</v>
      </c>
      <c r="E81" s="25">
        <f>'[1]2. Delegazioni'!E81</f>
        <v>-0.215</v>
      </c>
      <c r="F81" s="22">
        <f>'[1]2. Delegazioni'!F81</f>
        <v>230</v>
      </c>
      <c r="G81" s="24">
        <f>'[1]2. Delegazioni'!G81</f>
        <v>-68</v>
      </c>
      <c r="H81" s="25">
        <f>'[1]2. Delegazioni'!H81</f>
        <v>-0.22819999999999999</v>
      </c>
      <c r="I81" s="22">
        <f>'[1]2. Delegazioni'!I81</f>
        <v>22</v>
      </c>
      <c r="J81" s="24">
        <f>'[1]2. Delegazioni'!J81</f>
        <v>-1</v>
      </c>
      <c r="K81" s="25">
        <f>'[1]2. Delegazioni'!K81</f>
        <v>-4.3499999999999997E-2</v>
      </c>
      <c r="L81" s="53"/>
      <c r="M81" s="53"/>
      <c r="N81" s="53"/>
      <c r="O81" s="12"/>
      <c r="P81" s="13"/>
      <c r="Q81" s="14"/>
      <c r="R81" s="9"/>
      <c r="S81" s="9"/>
    </row>
    <row r="82" spans="2:19" s="8" customFormat="1" x14ac:dyDescent="0.2">
      <c r="B82" s="9" t="s">
        <v>5</v>
      </c>
      <c r="C82" s="22">
        <f>'[1]2. Delegazioni'!C82</f>
        <v>1595</v>
      </c>
      <c r="D82" s="24">
        <f>'[1]2. Delegazioni'!D82</f>
        <v>-541</v>
      </c>
      <c r="E82" s="25">
        <f>'[1]2. Delegazioni'!E82</f>
        <v>-0.25330000000000003</v>
      </c>
      <c r="F82" s="22">
        <f>'[1]2. Delegazioni'!F82</f>
        <v>1353</v>
      </c>
      <c r="G82" s="24">
        <f>'[1]2. Delegazioni'!G82</f>
        <v>-439</v>
      </c>
      <c r="H82" s="25">
        <f>'[1]2. Delegazioni'!H82</f>
        <v>-0.245</v>
      </c>
      <c r="I82" s="22">
        <f>'[1]2. Delegazioni'!I82</f>
        <v>242</v>
      </c>
      <c r="J82" s="24">
        <f>'[1]2. Delegazioni'!J82</f>
        <v>-102</v>
      </c>
      <c r="K82" s="25">
        <f>'[1]2. Delegazioni'!K82</f>
        <v>-0.29649999999999999</v>
      </c>
      <c r="L82" s="53"/>
      <c r="M82" s="53"/>
      <c r="N82" s="53"/>
    </row>
    <row r="83" spans="2:19" s="8" customFormat="1" x14ac:dyDescent="0.2">
      <c r="B83" s="9" t="s">
        <v>40</v>
      </c>
      <c r="C83" s="22">
        <f>'[1]2. Delegazioni'!C83</f>
        <v>437</v>
      </c>
      <c r="D83" s="24">
        <f>'[1]2. Delegazioni'!D83</f>
        <v>-22</v>
      </c>
      <c r="E83" s="25">
        <f>'[1]2. Delegazioni'!E83</f>
        <v>-4.7899999999999998E-2</v>
      </c>
      <c r="F83" s="22">
        <f>'[1]2. Delegazioni'!F83</f>
        <v>394</v>
      </c>
      <c r="G83" s="24">
        <f>'[1]2. Delegazioni'!G83</f>
        <v>-46</v>
      </c>
      <c r="H83" s="25">
        <f>'[1]2. Delegazioni'!H83</f>
        <v>-0.1045</v>
      </c>
      <c r="I83" s="22">
        <f>'[1]2. Delegazioni'!I83</f>
        <v>43</v>
      </c>
      <c r="J83" s="24">
        <f>'[1]2. Delegazioni'!J83</f>
        <v>24</v>
      </c>
      <c r="K83" s="25">
        <f>'[1]2. Delegazioni'!K83</f>
        <v>1.2632000000000001</v>
      </c>
      <c r="L83" s="53"/>
      <c r="M83" s="53"/>
      <c r="N83" s="53"/>
    </row>
    <row r="84" spans="2:19" s="8" customFormat="1" x14ac:dyDescent="0.2">
      <c r="B84" s="9" t="s">
        <v>9</v>
      </c>
      <c r="C84" s="22">
        <f>'[1]2. Delegazioni'!C84</f>
        <v>211</v>
      </c>
      <c r="D84" s="24">
        <f>'[1]2. Delegazioni'!D84</f>
        <v>-115</v>
      </c>
      <c r="E84" s="25">
        <f>'[1]2. Delegazioni'!E84</f>
        <v>-0.3528</v>
      </c>
      <c r="F84" s="22">
        <f>'[1]2. Delegazioni'!F84</f>
        <v>198</v>
      </c>
      <c r="G84" s="24">
        <f>'[1]2. Delegazioni'!G84</f>
        <v>-95</v>
      </c>
      <c r="H84" s="25">
        <f>'[1]2. Delegazioni'!H84</f>
        <v>-0.32419999999999999</v>
      </c>
      <c r="I84" s="22">
        <f>'[1]2. Delegazioni'!I84</f>
        <v>13</v>
      </c>
      <c r="J84" s="24">
        <f>'[1]2. Delegazioni'!J84</f>
        <v>-20</v>
      </c>
      <c r="K84" s="25">
        <f>'[1]2. Delegazioni'!K84</f>
        <v>-0.60609999999999997</v>
      </c>
      <c r="L84" s="53"/>
      <c r="M84" s="53"/>
      <c r="N84" s="53"/>
    </row>
    <row r="85" spans="2:19" s="8" customFormat="1" x14ac:dyDescent="0.2">
      <c r="B85" s="9" t="s">
        <v>41</v>
      </c>
      <c r="C85" s="22">
        <f>'[1]2. Delegazioni'!C85</f>
        <v>755</v>
      </c>
      <c r="D85" s="24">
        <f>'[1]2. Delegazioni'!D85</f>
        <v>-282</v>
      </c>
      <c r="E85" s="25">
        <f>'[1]2. Delegazioni'!E85</f>
        <v>-0.27189999999999998</v>
      </c>
      <c r="F85" s="22">
        <f>'[1]2. Delegazioni'!F85</f>
        <v>683</v>
      </c>
      <c r="G85" s="24">
        <f>'[1]2. Delegazioni'!G85</f>
        <v>-235</v>
      </c>
      <c r="H85" s="25">
        <f>'[1]2. Delegazioni'!H85</f>
        <v>-0.25600000000000001</v>
      </c>
      <c r="I85" s="22">
        <f>'[1]2. Delegazioni'!I85</f>
        <v>72</v>
      </c>
      <c r="J85" s="24">
        <f>'[1]2. Delegazioni'!J85</f>
        <v>-47</v>
      </c>
      <c r="K85" s="25">
        <f>'[1]2. Delegazioni'!K85</f>
        <v>-0.39500000000000002</v>
      </c>
      <c r="L85" s="53"/>
      <c r="M85" s="53"/>
      <c r="N85" s="53"/>
    </row>
    <row r="86" spans="2:19" s="8" customFormat="1" x14ac:dyDescent="0.2">
      <c r="B86" s="9" t="s">
        <v>42</v>
      </c>
      <c r="C86" s="22">
        <f>'[1]2. Delegazioni'!C86</f>
        <v>808</v>
      </c>
      <c r="D86" s="24">
        <f>'[1]2. Delegazioni'!D86</f>
        <v>-464</v>
      </c>
      <c r="E86" s="25">
        <f>'[1]2. Delegazioni'!E86</f>
        <v>-0.36480000000000001</v>
      </c>
      <c r="F86" s="22">
        <f>'[1]2. Delegazioni'!F86</f>
        <v>716</v>
      </c>
      <c r="G86" s="24">
        <f>'[1]2. Delegazioni'!G86</f>
        <v>-431</v>
      </c>
      <c r="H86" s="25">
        <f>'[1]2. Delegazioni'!H86</f>
        <v>-0.37580000000000002</v>
      </c>
      <c r="I86" s="22">
        <f>'[1]2. Delegazioni'!I86</f>
        <v>92</v>
      </c>
      <c r="J86" s="24">
        <f>'[1]2. Delegazioni'!J86</f>
        <v>-33</v>
      </c>
      <c r="K86" s="25">
        <f>'[1]2. Delegazioni'!K86</f>
        <v>-0.26400000000000001</v>
      </c>
      <c r="L86" s="53"/>
      <c r="M86" s="53"/>
      <c r="N86" s="53"/>
    </row>
    <row r="87" spans="2:19" s="8" customFormat="1" x14ac:dyDescent="0.2">
      <c r="B87" s="9" t="s">
        <v>7</v>
      </c>
      <c r="C87" s="22">
        <f>'[1]2. Delegazioni'!C87</f>
        <v>561</v>
      </c>
      <c r="D87" s="24">
        <f>'[1]2. Delegazioni'!D87</f>
        <v>-157</v>
      </c>
      <c r="E87" s="25">
        <f>'[1]2. Delegazioni'!E87</f>
        <v>-0.21870000000000001</v>
      </c>
      <c r="F87" s="22">
        <f>'[1]2. Delegazioni'!F87</f>
        <v>501</v>
      </c>
      <c r="G87" s="24">
        <f>'[1]2. Delegazioni'!G87</f>
        <v>-173</v>
      </c>
      <c r="H87" s="25">
        <f>'[1]2. Delegazioni'!H87</f>
        <v>-0.25669999999999998</v>
      </c>
      <c r="I87" s="22">
        <f>'[1]2. Delegazioni'!I87</f>
        <v>60</v>
      </c>
      <c r="J87" s="24">
        <f>'[1]2. Delegazioni'!J87</f>
        <v>16</v>
      </c>
      <c r="K87" s="25">
        <f>'[1]2. Delegazioni'!K87</f>
        <v>0.36359999999999998</v>
      </c>
      <c r="L87" s="53"/>
      <c r="M87" s="53"/>
      <c r="N87" s="53"/>
    </row>
    <row r="88" spans="2:19" s="8" customFormat="1" x14ac:dyDescent="0.2">
      <c r="B88" s="9" t="s">
        <v>43</v>
      </c>
      <c r="C88" s="22">
        <f>'[1]2. Delegazioni'!C88</f>
        <v>275</v>
      </c>
      <c r="D88" s="24">
        <f>'[1]2. Delegazioni'!D88</f>
        <v>7</v>
      </c>
      <c r="E88" s="25">
        <f>'[1]2. Delegazioni'!E88</f>
        <v>2.6100000000000002E-2</v>
      </c>
      <c r="F88" s="22">
        <f>'[1]2. Delegazioni'!F88</f>
        <v>247</v>
      </c>
      <c r="G88" s="24">
        <f>'[1]2. Delegazioni'!G88</f>
        <v>-3</v>
      </c>
      <c r="H88" s="25">
        <f>'[1]2. Delegazioni'!H88</f>
        <v>-1.2E-2</v>
      </c>
      <c r="I88" s="22">
        <f>'[1]2. Delegazioni'!I88</f>
        <v>28</v>
      </c>
      <c r="J88" s="24">
        <f>'[1]2. Delegazioni'!J88</f>
        <v>10</v>
      </c>
      <c r="K88" s="25">
        <f>'[1]2. Delegazioni'!K88</f>
        <v>0.55559999999999998</v>
      </c>
      <c r="L88" s="53"/>
      <c r="M88" s="53"/>
      <c r="N88" s="53"/>
    </row>
    <row r="89" spans="2:19" s="8" customFormat="1" x14ac:dyDescent="0.2">
      <c r="B89" s="9" t="s">
        <v>44</v>
      </c>
      <c r="C89" s="22">
        <f>'[1]2. Delegazioni'!C89</f>
        <v>411</v>
      </c>
      <c r="D89" s="24">
        <f>'[1]2. Delegazioni'!D89</f>
        <v>18</v>
      </c>
      <c r="E89" s="25">
        <f>'[1]2. Delegazioni'!E89</f>
        <v>4.58E-2</v>
      </c>
      <c r="F89" s="22">
        <f>'[1]2. Delegazioni'!F89</f>
        <v>373</v>
      </c>
      <c r="G89" s="24">
        <f>'[1]2. Delegazioni'!G89</f>
        <v>20</v>
      </c>
      <c r="H89" s="25">
        <f>'[1]2. Delegazioni'!H89</f>
        <v>5.67E-2</v>
      </c>
      <c r="I89" s="22">
        <f>'[1]2. Delegazioni'!I89</f>
        <v>38</v>
      </c>
      <c r="J89" s="24">
        <f>'[1]2. Delegazioni'!J89</f>
        <v>-2</v>
      </c>
      <c r="K89" s="25">
        <f>'[1]2. Delegazioni'!K89</f>
        <v>-0.05</v>
      </c>
      <c r="L89" s="53"/>
      <c r="M89" s="53"/>
      <c r="N89" s="53"/>
    </row>
    <row r="90" spans="2:19" s="8" customFormat="1" ht="21" customHeight="1" x14ac:dyDescent="0.2">
      <c r="B90" s="15" t="s">
        <v>149</v>
      </c>
      <c r="C90" s="16">
        <f>'2. Sesso, nazionalità, età'!C39</f>
        <v>5978</v>
      </c>
      <c r="D90" s="58">
        <f>'2. Sesso, nazionalità, età'!D39</f>
        <v>-1837</v>
      </c>
      <c r="E90" s="17">
        <f>'2. Sesso, nazionalità, età'!E39</f>
        <v>-0.3306460642705184</v>
      </c>
      <c r="F90" s="16">
        <f>'2. Sesso, nazionalità, età'!F39</f>
        <v>5321</v>
      </c>
      <c r="G90" s="58">
        <f>'2. Sesso, nazionalità, età'!G39</f>
        <v>-1683</v>
      </c>
      <c r="H90" s="17">
        <f>'2. Sesso, nazionalità, età'!H39</f>
        <v>-0.24029126213592233</v>
      </c>
      <c r="I90" s="16">
        <f>'2. Sesso, nazionalità, età'!I39</f>
        <v>657</v>
      </c>
      <c r="J90" s="58">
        <f>'2. Sesso, nazionalità, età'!J39</f>
        <v>-154</v>
      </c>
      <c r="K90" s="17">
        <f>'2. Sesso, nazionalità, età'!K39</f>
        <v>-0.18988902589395806</v>
      </c>
      <c r="L90" s="53"/>
      <c r="M90" s="53"/>
      <c r="N90" s="53"/>
    </row>
    <row r="91" spans="2:19" s="8" customFormat="1" ht="24.95" customHeight="1" x14ac:dyDescent="0.2">
      <c r="B91" s="26" t="s">
        <v>47</v>
      </c>
      <c r="C91" s="26"/>
      <c r="D91" s="26"/>
      <c r="E91" s="26"/>
      <c r="F91" s="26"/>
      <c r="G91" s="26"/>
      <c r="H91" s="26"/>
      <c r="I91" s="26"/>
      <c r="J91" s="26"/>
      <c r="K91" s="26"/>
      <c r="L91" s="53"/>
      <c r="M91" s="53"/>
      <c r="N91" s="53"/>
    </row>
    <row r="94" spans="2:19" s="7" customFormat="1" ht="24.95" customHeight="1" x14ac:dyDescent="0.25">
      <c r="B94" s="173" t="s">
        <v>209</v>
      </c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"/>
      <c r="P94" s="1"/>
      <c r="Q94" s="1"/>
    </row>
    <row r="95" spans="2:19" s="8" customFormat="1" ht="15" customHeight="1" x14ac:dyDescent="0.2">
      <c r="B95" s="168" t="s">
        <v>66</v>
      </c>
      <c r="C95" s="170" t="s">
        <v>55</v>
      </c>
      <c r="D95" s="170"/>
      <c r="E95" s="170"/>
      <c r="F95" s="166" t="s">
        <v>2</v>
      </c>
      <c r="G95" s="166"/>
      <c r="H95" s="166"/>
      <c r="I95" s="166"/>
      <c r="J95" s="166"/>
      <c r="K95" s="166"/>
      <c r="L95" s="166"/>
      <c r="M95" s="166"/>
      <c r="N95" s="166"/>
    </row>
    <row r="96" spans="2:19" s="8" customFormat="1" ht="30.75" customHeight="1" x14ac:dyDescent="0.2">
      <c r="B96" s="169"/>
      <c r="C96" s="171"/>
      <c r="D96" s="171"/>
      <c r="E96" s="171"/>
      <c r="F96" s="172" t="s">
        <v>31</v>
      </c>
      <c r="G96" s="172"/>
      <c r="H96" s="172"/>
      <c r="I96" s="172" t="s">
        <v>32</v>
      </c>
      <c r="J96" s="172"/>
      <c r="K96" s="172"/>
      <c r="L96" s="172" t="s">
        <v>46</v>
      </c>
      <c r="M96" s="172"/>
      <c r="N96" s="172"/>
    </row>
    <row r="97" spans="2:19" s="8" customFormat="1" ht="42" customHeight="1" x14ac:dyDescent="0.2">
      <c r="B97" s="10"/>
      <c r="C97" s="2" t="s">
        <v>240</v>
      </c>
      <c r="D97" s="11" t="s">
        <v>241</v>
      </c>
      <c r="E97" s="11" t="s">
        <v>242</v>
      </c>
      <c r="F97" s="2" t="s">
        <v>240</v>
      </c>
      <c r="G97" s="11" t="s">
        <v>241</v>
      </c>
      <c r="H97" s="11" t="s">
        <v>242</v>
      </c>
      <c r="I97" s="2" t="s">
        <v>240</v>
      </c>
      <c r="J97" s="11" t="s">
        <v>241</v>
      </c>
      <c r="K97" s="11" t="s">
        <v>242</v>
      </c>
      <c r="L97" s="2" t="s">
        <v>240</v>
      </c>
      <c r="M97" s="11" t="s">
        <v>241</v>
      </c>
      <c r="N97" s="11" t="s">
        <v>242</v>
      </c>
    </row>
    <row r="98" spans="2:19" s="8" customFormat="1" x14ac:dyDescent="0.2">
      <c r="B98" s="9" t="s">
        <v>60</v>
      </c>
      <c r="C98" s="54">
        <f>'[1]2. Delegazioni'!C98</f>
        <v>375</v>
      </c>
      <c r="D98" s="55">
        <f>'[1]2. Delegazioni'!D98</f>
        <v>-107</v>
      </c>
      <c r="E98" s="56">
        <f>'[1]2. Delegazioni'!E98</f>
        <v>-0.222</v>
      </c>
      <c r="F98" s="54">
        <f>'[1]2. Delegazioni'!F98</f>
        <v>239</v>
      </c>
      <c r="G98" s="55">
        <f>'[1]2. Delegazioni'!G98</f>
        <v>-87</v>
      </c>
      <c r="H98" s="56">
        <f>'[1]2. Delegazioni'!H98</f>
        <v>-0.26690000000000003</v>
      </c>
      <c r="I98" s="54">
        <f>'[1]2. Delegazioni'!I98</f>
        <v>130</v>
      </c>
      <c r="J98" s="55">
        <f>'[1]2. Delegazioni'!J98</f>
        <v>-23</v>
      </c>
      <c r="K98" s="56">
        <f>'[1]2. Delegazioni'!K98</f>
        <v>-0.15029999999999999</v>
      </c>
      <c r="L98" s="54">
        <f>'[1]2. Delegazioni'!L98</f>
        <v>6</v>
      </c>
      <c r="M98" s="55">
        <f>'[1]2. Delegazioni'!M98</f>
        <v>3</v>
      </c>
      <c r="N98" s="56">
        <f>'[1]2. Delegazioni'!N98</f>
        <v>1</v>
      </c>
      <c r="O98" s="12"/>
      <c r="P98" s="13"/>
      <c r="Q98" s="14"/>
      <c r="R98" s="9"/>
      <c r="S98" s="9"/>
    </row>
    <row r="99" spans="2:19" s="8" customFormat="1" x14ac:dyDescent="0.2">
      <c r="B99" s="9" t="s">
        <v>61</v>
      </c>
      <c r="C99" s="22">
        <f>'[1]2. Delegazioni'!C99</f>
        <v>39</v>
      </c>
      <c r="D99" s="24">
        <f>'[1]2. Delegazioni'!D99</f>
        <v>1</v>
      </c>
      <c r="E99" s="25">
        <f>'[1]2. Delegazioni'!E99</f>
        <v>2.63E-2</v>
      </c>
      <c r="F99" s="22">
        <f>'[1]2. Delegazioni'!F99</f>
        <v>21</v>
      </c>
      <c r="G99" s="24">
        <f>'[1]2. Delegazioni'!G99</f>
        <v>0</v>
      </c>
      <c r="H99" s="23" t="s">
        <v>151</v>
      </c>
      <c r="I99" s="22">
        <f>'[1]2. Delegazioni'!I99</f>
        <v>17</v>
      </c>
      <c r="J99" s="24">
        <f>'[1]2. Delegazioni'!J99</f>
        <v>0</v>
      </c>
      <c r="K99" s="23" t="s">
        <v>151</v>
      </c>
      <c r="L99" s="22">
        <f>'[1]2. Delegazioni'!L99</f>
        <v>1</v>
      </c>
      <c r="M99" s="24">
        <f>'[1]2. Delegazioni'!M99</f>
        <v>1</v>
      </c>
      <c r="N99" s="23" t="s">
        <v>151</v>
      </c>
      <c r="O99" s="12"/>
      <c r="P99" s="13"/>
      <c r="Q99" s="14"/>
      <c r="R99" s="9"/>
      <c r="S99" s="9"/>
    </row>
    <row r="100" spans="2:19" s="8" customFormat="1" x14ac:dyDescent="0.2">
      <c r="B100" s="9" t="s">
        <v>62</v>
      </c>
      <c r="C100" s="22">
        <f>'[1]2. Delegazioni'!C100</f>
        <v>28</v>
      </c>
      <c r="D100" s="24">
        <f>'[1]2. Delegazioni'!D100</f>
        <v>-5</v>
      </c>
      <c r="E100" s="25">
        <f>'[1]2. Delegazioni'!E100</f>
        <v>-0.1515</v>
      </c>
      <c r="F100" s="22">
        <f>'[1]2. Delegazioni'!F100</f>
        <v>13</v>
      </c>
      <c r="G100" s="24">
        <f>'[1]2. Delegazioni'!G100</f>
        <v>0</v>
      </c>
      <c r="H100" s="23" t="s">
        <v>151</v>
      </c>
      <c r="I100" s="22">
        <f>'[1]2. Delegazioni'!I100</f>
        <v>15</v>
      </c>
      <c r="J100" s="24">
        <f>'[1]2. Delegazioni'!J100</f>
        <v>-5</v>
      </c>
      <c r="K100" s="25">
        <f>'[1]2. Delegazioni'!K100</f>
        <v>-0.25</v>
      </c>
      <c r="L100" s="22">
        <f>'[1]2. Delegazioni'!L100</f>
        <v>0</v>
      </c>
      <c r="M100" s="24">
        <f>'[1]2. Delegazioni'!M100</f>
        <v>0</v>
      </c>
      <c r="N100" s="23" t="s">
        <v>151</v>
      </c>
      <c r="O100" s="12"/>
      <c r="P100" s="13"/>
      <c r="Q100" s="14"/>
      <c r="R100" s="9"/>
      <c r="S100" s="9"/>
    </row>
    <row r="101" spans="2:19" s="8" customFormat="1" x14ac:dyDescent="0.2">
      <c r="B101" s="9" t="s">
        <v>63</v>
      </c>
      <c r="C101" s="22">
        <f>'[1]2. Delegazioni'!C101</f>
        <v>38</v>
      </c>
      <c r="D101" s="24">
        <f>'[1]2. Delegazioni'!D101</f>
        <v>-11</v>
      </c>
      <c r="E101" s="25">
        <f>'[1]2. Delegazioni'!E101</f>
        <v>-0.22450000000000001</v>
      </c>
      <c r="F101" s="22">
        <f>'[1]2. Delegazioni'!F101</f>
        <v>25</v>
      </c>
      <c r="G101" s="24">
        <f>'[1]2. Delegazioni'!G101</f>
        <v>-3</v>
      </c>
      <c r="H101" s="25">
        <f>'[1]2. Delegazioni'!H101</f>
        <v>-0.1071</v>
      </c>
      <c r="I101" s="22">
        <f>'[1]2. Delegazioni'!I101</f>
        <v>12</v>
      </c>
      <c r="J101" s="24">
        <f>'[1]2. Delegazioni'!J101</f>
        <v>-8</v>
      </c>
      <c r="K101" s="25">
        <f>'[1]2. Delegazioni'!K101</f>
        <v>-0.4</v>
      </c>
      <c r="L101" s="22">
        <f>'[1]2. Delegazioni'!L101</f>
        <v>1</v>
      </c>
      <c r="M101" s="24">
        <f>'[1]2. Delegazioni'!M101</f>
        <v>0</v>
      </c>
      <c r="N101" s="23" t="s">
        <v>151</v>
      </c>
      <c r="O101" s="12"/>
      <c r="P101" s="13"/>
      <c r="Q101" s="14"/>
      <c r="R101" s="9"/>
      <c r="S101" s="9"/>
    </row>
    <row r="102" spans="2:19" s="8" customFormat="1" x14ac:dyDescent="0.2">
      <c r="B102" s="9" t="s">
        <v>64</v>
      </c>
      <c r="C102" s="22">
        <f>'[1]2. Delegazioni'!C102</f>
        <v>193</v>
      </c>
      <c r="D102" s="24">
        <f>'[1]2. Delegazioni'!D102</f>
        <v>-90</v>
      </c>
      <c r="E102" s="25">
        <f>'[1]2. Delegazioni'!E102</f>
        <v>-0.318</v>
      </c>
      <c r="F102" s="22">
        <f>'[1]2. Delegazioni'!F102</f>
        <v>97</v>
      </c>
      <c r="G102" s="24">
        <f>'[1]2. Delegazioni'!G102</f>
        <v>-40</v>
      </c>
      <c r="H102" s="25">
        <f>'[1]2. Delegazioni'!H102</f>
        <v>-0.29199999999999998</v>
      </c>
      <c r="I102" s="22">
        <f>'[1]2. Delegazioni'!I102</f>
        <v>95</v>
      </c>
      <c r="J102" s="24">
        <f>'[1]2. Delegazioni'!J102</f>
        <v>-48</v>
      </c>
      <c r="K102" s="25">
        <f>'[1]2. Delegazioni'!K102</f>
        <v>-0.3357</v>
      </c>
      <c r="L102" s="22">
        <f>'[1]2. Delegazioni'!L102</f>
        <v>1</v>
      </c>
      <c r="M102" s="24">
        <f>'[1]2. Delegazioni'!M102</f>
        <v>-2</v>
      </c>
      <c r="N102" s="25">
        <f>'[1]2. Delegazioni'!N102</f>
        <v>-0.66669999999999996</v>
      </c>
      <c r="O102" s="12"/>
      <c r="P102" s="13"/>
      <c r="Q102" s="14"/>
      <c r="R102" s="9"/>
      <c r="S102" s="9"/>
    </row>
    <row r="103" spans="2:19" s="8" customFormat="1" x14ac:dyDescent="0.2">
      <c r="B103" s="9" t="s">
        <v>65</v>
      </c>
      <c r="C103" s="22">
        <f>'[1]2. Delegazioni'!C103</f>
        <v>252</v>
      </c>
      <c r="D103" s="24">
        <f>'[1]2. Delegazioni'!D103</f>
        <v>-69</v>
      </c>
      <c r="E103" s="25">
        <f>'[1]2. Delegazioni'!E103</f>
        <v>-0.215</v>
      </c>
      <c r="F103" s="22">
        <f>'[1]2. Delegazioni'!F103</f>
        <v>146</v>
      </c>
      <c r="G103" s="24">
        <f>'[1]2. Delegazioni'!G103</f>
        <v>-19</v>
      </c>
      <c r="H103" s="25">
        <f>'[1]2. Delegazioni'!H103</f>
        <v>-0.1152</v>
      </c>
      <c r="I103" s="22">
        <f>'[1]2. Delegazioni'!I103</f>
        <v>100</v>
      </c>
      <c r="J103" s="24">
        <f>'[1]2. Delegazioni'!J103</f>
        <v>-50</v>
      </c>
      <c r="K103" s="25">
        <f>'[1]2. Delegazioni'!K103</f>
        <v>-0.33329999999999999</v>
      </c>
      <c r="L103" s="22">
        <f>'[1]2. Delegazioni'!L103</f>
        <v>6</v>
      </c>
      <c r="M103" s="24">
        <f>'[1]2. Delegazioni'!M103</f>
        <v>0</v>
      </c>
      <c r="N103" s="23" t="s">
        <v>151</v>
      </c>
      <c r="O103" s="12"/>
      <c r="P103" s="13"/>
      <c r="Q103" s="14"/>
      <c r="R103" s="9"/>
      <c r="S103" s="9"/>
    </row>
    <row r="104" spans="2:19" s="8" customFormat="1" x14ac:dyDescent="0.2">
      <c r="B104" s="9" t="s">
        <v>5</v>
      </c>
      <c r="C104" s="22">
        <f>'[1]2. Delegazioni'!C104</f>
        <v>1595</v>
      </c>
      <c r="D104" s="24">
        <f>'[1]2. Delegazioni'!D104</f>
        <v>-541</v>
      </c>
      <c r="E104" s="25">
        <f>'[1]2. Delegazioni'!E104</f>
        <v>-0.25330000000000003</v>
      </c>
      <c r="F104" s="22">
        <f>'[1]2. Delegazioni'!F104</f>
        <v>975</v>
      </c>
      <c r="G104" s="24">
        <f>'[1]2. Delegazioni'!G104</f>
        <v>-376</v>
      </c>
      <c r="H104" s="25">
        <f>'[1]2. Delegazioni'!H104</f>
        <v>-0.27829999999999999</v>
      </c>
      <c r="I104" s="22">
        <f>'[1]2. Delegazioni'!I104</f>
        <v>607</v>
      </c>
      <c r="J104" s="24">
        <f>'[1]2. Delegazioni'!J104</f>
        <v>-148</v>
      </c>
      <c r="K104" s="25">
        <f>'[1]2. Delegazioni'!K104</f>
        <v>-0.19600000000000001</v>
      </c>
      <c r="L104" s="22">
        <f>'[1]2. Delegazioni'!L104</f>
        <v>13</v>
      </c>
      <c r="M104" s="24">
        <f>'[1]2. Delegazioni'!M104</f>
        <v>-17</v>
      </c>
      <c r="N104" s="25">
        <f>'[1]2. Delegazioni'!N104</f>
        <v>-0.56669999999999998</v>
      </c>
    </row>
    <row r="105" spans="2:19" s="8" customFormat="1" x14ac:dyDescent="0.2">
      <c r="B105" s="9" t="s">
        <v>40</v>
      </c>
      <c r="C105" s="22">
        <f>'[1]2. Delegazioni'!C105</f>
        <v>437</v>
      </c>
      <c r="D105" s="24">
        <f>'[1]2. Delegazioni'!D105</f>
        <v>-22</v>
      </c>
      <c r="E105" s="25">
        <f>'[1]2. Delegazioni'!E105</f>
        <v>-4.7899999999999998E-2</v>
      </c>
      <c r="F105" s="22">
        <f>'[1]2. Delegazioni'!F105</f>
        <v>252</v>
      </c>
      <c r="G105" s="24">
        <f>'[1]2. Delegazioni'!G105</f>
        <v>5</v>
      </c>
      <c r="H105" s="25">
        <f>'[1]2. Delegazioni'!H105</f>
        <v>2.0199999999999999E-2</v>
      </c>
      <c r="I105" s="22">
        <f>'[1]2. Delegazioni'!I105</f>
        <v>179</v>
      </c>
      <c r="J105" s="24">
        <f>'[1]2. Delegazioni'!J105</f>
        <v>-28</v>
      </c>
      <c r="K105" s="25">
        <f>'[1]2. Delegazioni'!K105</f>
        <v>-0.1353</v>
      </c>
      <c r="L105" s="22">
        <f>'[1]2. Delegazioni'!L105</f>
        <v>6</v>
      </c>
      <c r="M105" s="24">
        <f>'[1]2. Delegazioni'!M105</f>
        <v>1</v>
      </c>
      <c r="N105" s="25">
        <f>'[1]2. Delegazioni'!N105</f>
        <v>0.2</v>
      </c>
    </row>
    <row r="106" spans="2:19" s="8" customFormat="1" x14ac:dyDescent="0.2">
      <c r="B106" s="9" t="s">
        <v>9</v>
      </c>
      <c r="C106" s="22">
        <f>'[1]2. Delegazioni'!C106</f>
        <v>211</v>
      </c>
      <c r="D106" s="24">
        <f>'[1]2. Delegazioni'!D106</f>
        <v>-115</v>
      </c>
      <c r="E106" s="25">
        <f>'[1]2. Delegazioni'!E106</f>
        <v>-0.3528</v>
      </c>
      <c r="F106" s="22">
        <f>'[1]2. Delegazioni'!F106</f>
        <v>123</v>
      </c>
      <c r="G106" s="24">
        <f>'[1]2. Delegazioni'!G106</f>
        <v>-84</v>
      </c>
      <c r="H106" s="25">
        <f>'[1]2. Delegazioni'!H106</f>
        <v>-0.40579999999999999</v>
      </c>
      <c r="I106" s="22">
        <f>'[1]2. Delegazioni'!I106</f>
        <v>88</v>
      </c>
      <c r="J106" s="24">
        <f>'[1]2. Delegazioni'!J106</f>
        <v>-30</v>
      </c>
      <c r="K106" s="25">
        <f>'[1]2. Delegazioni'!K106</f>
        <v>-0.25419999999999998</v>
      </c>
      <c r="L106" s="22">
        <f>'[1]2. Delegazioni'!L106</f>
        <v>0</v>
      </c>
      <c r="M106" s="24">
        <f>'[1]2. Delegazioni'!M106</f>
        <v>-1</v>
      </c>
      <c r="N106" s="25">
        <f>'[1]2. Delegazioni'!N106</f>
        <v>-1</v>
      </c>
    </row>
    <row r="107" spans="2:19" s="8" customFormat="1" x14ac:dyDescent="0.2">
      <c r="B107" s="9" t="s">
        <v>41</v>
      </c>
      <c r="C107" s="22">
        <f>'[1]2. Delegazioni'!C107</f>
        <v>755</v>
      </c>
      <c r="D107" s="24">
        <f>'[1]2. Delegazioni'!D107</f>
        <v>-282</v>
      </c>
      <c r="E107" s="25">
        <f>'[1]2. Delegazioni'!E107</f>
        <v>-0.27189999999999998</v>
      </c>
      <c r="F107" s="22">
        <f>'[1]2. Delegazioni'!F107</f>
        <v>447</v>
      </c>
      <c r="G107" s="24">
        <f>'[1]2. Delegazioni'!G107</f>
        <v>-163</v>
      </c>
      <c r="H107" s="25">
        <f>'[1]2. Delegazioni'!H107</f>
        <v>-0.26719999999999999</v>
      </c>
      <c r="I107" s="22">
        <f>'[1]2. Delegazioni'!I107</f>
        <v>301</v>
      </c>
      <c r="J107" s="24">
        <f>'[1]2. Delegazioni'!J107</f>
        <v>-117</v>
      </c>
      <c r="K107" s="25">
        <f>'[1]2. Delegazioni'!K107</f>
        <v>-0.27989999999999998</v>
      </c>
      <c r="L107" s="22">
        <f>'[1]2. Delegazioni'!L107</f>
        <v>7</v>
      </c>
      <c r="M107" s="24">
        <f>'[1]2. Delegazioni'!M107</f>
        <v>-2</v>
      </c>
      <c r="N107" s="25">
        <f>'[1]2. Delegazioni'!N107</f>
        <v>-0.22220000000000001</v>
      </c>
    </row>
    <row r="108" spans="2:19" s="8" customFormat="1" x14ac:dyDescent="0.2">
      <c r="B108" s="9" t="s">
        <v>42</v>
      </c>
      <c r="C108" s="22">
        <f>'[1]2. Delegazioni'!C108</f>
        <v>808</v>
      </c>
      <c r="D108" s="24">
        <f>'[1]2. Delegazioni'!D108</f>
        <v>-464</v>
      </c>
      <c r="E108" s="25">
        <f>'[1]2. Delegazioni'!E108</f>
        <v>-0.36480000000000001</v>
      </c>
      <c r="F108" s="22">
        <f>'[1]2. Delegazioni'!F108</f>
        <v>459</v>
      </c>
      <c r="G108" s="24">
        <f>'[1]2. Delegazioni'!G108</f>
        <v>-333</v>
      </c>
      <c r="H108" s="25">
        <f>'[1]2. Delegazioni'!H108</f>
        <v>-0.42049999999999998</v>
      </c>
      <c r="I108" s="22">
        <f>'[1]2. Delegazioni'!I108</f>
        <v>343</v>
      </c>
      <c r="J108" s="24">
        <f>'[1]2. Delegazioni'!J108</f>
        <v>-128</v>
      </c>
      <c r="K108" s="25">
        <f>'[1]2. Delegazioni'!K108</f>
        <v>-0.27179999999999999</v>
      </c>
      <c r="L108" s="22">
        <f>'[1]2. Delegazioni'!L108</f>
        <v>6</v>
      </c>
      <c r="M108" s="24">
        <f>'[1]2. Delegazioni'!M108</f>
        <v>-3</v>
      </c>
      <c r="N108" s="25">
        <f>'[1]2. Delegazioni'!N108</f>
        <v>-0.33329999999999999</v>
      </c>
    </row>
    <row r="109" spans="2:19" s="8" customFormat="1" x14ac:dyDescent="0.2">
      <c r="B109" s="9" t="s">
        <v>7</v>
      </c>
      <c r="C109" s="22">
        <f>'[1]2. Delegazioni'!C109</f>
        <v>561</v>
      </c>
      <c r="D109" s="24">
        <f>'[1]2. Delegazioni'!D109</f>
        <v>-157</v>
      </c>
      <c r="E109" s="25">
        <f>'[1]2. Delegazioni'!E109</f>
        <v>-0.21870000000000001</v>
      </c>
      <c r="F109" s="22">
        <f>'[1]2. Delegazioni'!F109</f>
        <v>373</v>
      </c>
      <c r="G109" s="24">
        <f>'[1]2. Delegazioni'!G109</f>
        <v>-140</v>
      </c>
      <c r="H109" s="25">
        <f>'[1]2. Delegazioni'!H109</f>
        <v>-0.27289999999999998</v>
      </c>
      <c r="I109" s="22">
        <f>'[1]2. Delegazioni'!I109</f>
        <v>183</v>
      </c>
      <c r="J109" s="24">
        <f>'[1]2. Delegazioni'!J109</f>
        <v>-19</v>
      </c>
      <c r="K109" s="25">
        <f>'[1]2. Delegazioni'!K109</f>
        <v>-9.4100000000000003E-2</v>
      </c>
      <c r="L109" s="22">
        <f>'[1]2. Delegazioni'!L109</f>
        <v>5</v>
      </c>
      <c r="M109" s="24">
        <f>'[1]2. Delegazioni'!M109</f>
        <v>2</v>
      </c>
      <c r="N109" s="25">
        <f>'[1]2. Delegazioni'!N109</f>
        <v>0.66669999999999996</v>
      </c>
    </row>
    <row r="110" spans="2:19" s="8" customFormat="1" x14ac:dyDescent="0.2">
      <c r="B110" s="9" t="s">
        <v>43</v>
      </c>
      <c r="C110" s="22">
        <f>'[1]2. Delegazioni'!C110</f>
        <v>275</v>
      </c>
      <c r="D110" s="24">
        <f>'[1]2. Delegazioni'!D110</f>
        <v>7</v>
      </c>
      <c r="E110" s="25">
        <f>'[1]2. Delegazioni'!E110</f>
        <v>2.6100000000000002E-2</v>
      </c>
      <c r="F110" s="22">
        <f>'[1]2. Delegazioni'!F110</f>
        <v>152</v>
      </c>
      <c r="G110" s="24">
        <f>'[1]2. Delegazioni'!G110</f>
        <v>31</v>
      </c>
      <c r="H110" s="25">
        <f>'[1]2. Delegazioni'!H110</f>
        <v>0.25619999999999998</v>
      </c>
      <c r="I110" s="22">
        <f>'[1]2. Delegazioni'!I110</f>
        <v>121</v>
      </c>
      <c r="J110" s="24">
        <f>'[1]2. Delegazioni'!J110</f>
        <v>-23</v>
      </c>
      <c r="K110" s="25">
        <f>'[1]2. Delegazioni'!K110</f>
        <v>-0.15970000000000001</v>
      </c>
      <c r="L110" s="22">
        <f>'[1]2. Delegazioni'!L110</f>
        <v>2</v>
      </c>
      <c r="M110" s="24">
        <f>'[1]2. Delegazioni'!M110</f>
        <v>-1</v>
      </c>
      <c r="N110" s="25">
        <f>'[1]2. Delegazioni'!N110</f>
        <v>-0.33329999999999999</v>
      </c>
    </row>
    <row r="111" spans="2:19" s="8" customFormat="1" x14ac:dyDescent="0.2">
      <c r="B111" s="9" t="s">
        <v>44</v>
      </c>
      <c r="C111" s="22">
        <f>'[1]2. Delegazioni'!C111</f>
        <v>411</v>
      </c>
      <c r="D111" s="24">
        <f>'[1]2. Delegazioni'!D111</f>
        <v>18</v>
      </c>
      <c r="E111" s="25">
        <f>'[1]2. Delegazioni'!E111</f>
        <v>4.58E-2</v>
      </c>
      <c r="F111" s="22">
        <f>'[1]2. Delegazioni'!F111</f>
        <v>251</v>
      </c>
      <c r="G111" s="24">
        <f>'[1]2. Delegazioni'!G111</f>
        <v>47</v>
      </c>
      <c r="H111" s="25">
        <f>'[1]2. Delegazioni'!H111</f>
        <v>0.23039999999999999</v>
      </c>
      <c r="I111" s="22">
        <f>'[1]2. Delegazioni'!I111</f>
        <v>157</v>
      </c>
      <c r="J111" s="24">
        <f>'[1]2. Delegazioni'!J111</f>
        <v>-29</v>
      </c>
      <c r="K111" s="25">
        <f>'[1]2. Delegazioni'!K111</f>
        <v>-0.15590000000000001</v>
      </c>
      <c r="L111" s="22">
        <f>'[1]2. Delegazioni'!L111</f>
        <v>3</v>
      </c>
      <c r="M111" s="24">
        <f>'[1]2. Delegazioni'!M111</f>
        <v>0</v>
      </c>
      <c r="N111" s="23" t="s">
        <v>151</v>
      </c>
    </row>
    <row r="112" spans="2:19" s="8" customFormat="1" ht="21" customHeight="1" x14ac:dyDescent="0.2">
      <c r="B112" s="15" t="s">
        <v>149</v>
      </c>
      <c r="C112" s="16">
        <f>'2. Sesso, nazionalità, età'!C53</f>
        <v>5978</v>
      </c>
      <c r="D112" s="58">
        <f>'2. Sesso, nazionalità, età'!D53</f>
        <v>-1837</v>
      </c>
      <c r="E112" s="17">
        <f>'2. Sesso, nazionalità, età'!E53</f>
        <v>-0.3306460642705184</v>
      </c>
      <c r="F112" s="16">
        <f>'2. Sesso, nazionalità, età'!F53</f>
        <v>3573</v>
      </c>
      <c r="G112" s="58">
        <f>'2. Sesso, nazionalità, età'!G53</f>
        <v>-1162</v>
      </c>
      <c r="H112" s="17">
        <f>'2. Sesso, nazionalità, età'!H53</f>
        <v>-0.2454065469904963</v>
      </c>
      <c r="I112" s="16">
        <f>'2. Sesso, nazionalità, età'!I53</f>
        <v>2348</v>
      </c>
      <c r="J112" s="58">
        <f>'2. Sesso, nazionalità, età'!J53</f>
        <v>-656</v>
      </c>
      <c r="K112" s="17">
        <f>'2. Sesso, nazionalità, età'!K53</f>
        <v>-0.21837549933422104</v>
      </c>
      <c r="L112" s="16">
        <f>'2. Sesso, nazionalità, età'!L53</f>
        <v>57</v>
      </c>
      <c r="M112" s="58">
        <f>'2. Sesso, nazionalità, età'!M53</f>
        <v>-19</v>
      </c>
      <c r="N112" s="17">
        <f>'2. Sesso, nazionalità, età'!N53</f>
        <v>-0.25</v>
      </c>
    </row>
    <row r="113" spans="2:37" s="8" customFormat="1" ht="24.95" customHeight="1" x14ac:dyDescent="0.2">
      <c r="B113" s="167" t="s">
        <v>47</v>
      </c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</row>
    <row r="116" spans="2:37" s="30" customFormat="1" ht="24.95" customHeight="1" x14ac:dyDescent="0.25">
      <c r="B116" s="173" t="s">
        <v>349</v>
      </c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36"/>
      <c r="P116" s="36"/>
      <c r="Q116" s="36"/>
      <c r="AC116" s="4"/>
      <c r="AD116" s="4"/>
      <c r="AE116" s="4"/>
      <c r="AF116" s="4"/>
      <c r="AG116" s="4"/>
      <c r="AH116" s="4"/>
      <c r="AI116" s="4"/>
      <c r="AJ116" s="4"/>
      <c r="AK116" s="46"/>
    </row>
    <row r="117" spans="2:37" s="9" customFormat="1" ht="15" customHeight="1" x14ac:dyDescent="0.25">
      <c r="B117" s="168" t="s">
        <v>66</v>
      </c>
      <c r="C117" s="176" t="s">
        <v>55</v>
      </c>
      <c r="D117" s="176"/>
      <c r="E117" s="166" t="s">
        <v>2</v>
      </c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AC117" s="4"/>
      <c r="AD117" s="4"/>
      <c r="AE117" s="4"/>
      <c r="AF117" s="4"/>
      <c r="AG117" s="4"/>
      <c r="AH117" s="4"/>
      <c r="AI117" s="4"/>
      <c r="AJ117" s="4"/>
      <c r="AK117" s="31"/>
    </row>
    <row r="118" spans="2:37" s="9" customFormat="1" ht="30.75" customHeight="1" x14ac:dyDescent="0.25">
      <c r="B118" s="169"/>
      <c r="C118" s="177"/>
      <c r="D118" s="177"/>
      <c r="E118" s="174" t="s">
        <v>16</v>
      </c>
      <c r="F118" s="174"/>
      <c r="G118" s="174" t="s">
        <v>17</v>
      </c>
      <c r="H118" s="174"/>
      <c r="I118" s="174" t="s">
        <v>333</v>
      </c>
      <c r="J118" s="174"/>
      <c r="K118" s="174" t="s">
        <v>18</v>
      </c>
      <c r="L118" s="174"/>
      <c r="M118" s="174" t="s">
        <v>19</v>
      </c>
      <c r="N118" s="174"/>
      <c r="O118" s="174" t="s">
        <v>20</v>
      </c>
      <c r="P118" s="174"/>
      <c r="Q118" s="174" t="s">
        <v>48</v>
      </c>
      <c r="R118" s="174"/>
      <c r="S118" s="174" t="s">
        <v>21</v>
      </c>
      <c r="T118" s="174"/>
      <c r="AC118" s="4"/>
      <c r="AD118" s="4"/>
      <c r="AE118" s="4"/>
      <c r="AF118" s="4"/>
      <c r="AG118" s="4"/>
      <c r="AH118" s="4"/>
      <c r="AI118" s="4"/>
      <c r="AJ118" s="4"/>
      <c r="AK118" s="31"/>
    </row>
    <row r="119" spans="2:37" s="9" customFormat="1" ht="35.25" customHeight="1" x14ac:dyDescent="0.25">
      <c r="B119" s="10"/>
      <c r="C119" s="2" t="s">
        <v>240</v>
      </c>
      <c r="D119" s="11" t="s">
        <v>242</v>
      </c>
      <c r="E119" s="2" t="s">
        <v>240</v>
      </c>
      <c r="F119" s="11" t="s">
        <v>242</v>
      </c>
      <c r="G119" s="2" t="s">
        <v>240</v>
      </c>
      <c r="H119" s="11" t="s">
        <v>242</v>
      </c>
      <c r="I119" s="2" t="s">
        <v>240</v>
      </c>
      <c r="J119" s="11" t="s">
        <v>242</v>
      </c>
      <c r="K119" s="2" t="s">
        <v>240</v>
      </c>
      <c r="L119" s="11" t="s">
        <v>242</v>
      </c>
      <c r="M119" s="2" t="s">
        <v>240</v>
      </c>
      <c r="N119" s="11" t="s">
        <v>242</v>
      </c>
      <c r="O119" s="2" t="s">
        <v>240</v>
      </c>
      <c r="P119" s="11" t="s">
        <v>242</v>
      </c>
      <c r="Q119" s="2" t="s">
        <v>240</v>
      </c>
      <c r="R119" s="11" t="s">
        <v>242</v>
      </c>
      <c r="S119" s="2" t="s">
        <v>240</v>
      </c>
      <c r="T119" s="11" t="s">
        <v>242</v>
      </c>
      <c r="AC119" s="4"/>
      <c r="AD119" s="4"/>
      <c r="AE119" s="4"/>
      <c r="AF119" s="4"/>
      <c r="AG119" s="4"/>
      <c r="AH119" s="4"/>
      <c r="AI119" s="4"/>
      <c r="AJ119" s="4"/>
      <c r="AK119" s="31"/>
    </row>
    <row r="120" spans="2:37" x14ac:dyDescent="0.25">
      <c r="B120" s="9" t="s">
        <v>60</v>
      </c>
      <c r="C120" s="12">
        <f>'[1]2. Delegazioni'!C120</f>
        <v>375</v>
      </c>
      <c r="D120" s="14">
        <f>'[1]2. Delegazioni'!D120</f>
        <v>-0.222</v>
      </c>
      <c r="E120" s="12">
        <f>'[1]2. Delegazioni'!E120</f>
        <v>58</v>
      </c>
      <c r="F120" s="14">
        <f>'[1]2. Delegazioni'!F120</f>
        <v>-0.36959999999999998</v>
      </c>
      <c r="G120" s="12">
        <f>'[1]2. Delegazioni'!G120</f>
        <v>185</v>
      </c>
      <c r="H120" s="14">
        <f>'[1]2. Delegazioni'!H120</f>
        <v>-0.14349999999999999</v>
      </c>
      <c r="I120" s="12">
        <f>'[1]2. Delegazioni'!I120</f>
        <v>59</v>
      </c>
      <c r="J120" s="14">
        <f>'[1]2. Delegazioni'!J120</f>
        <v>-0.35870000000000002</v>
      </c>
      <c r="K120" s="12">
        <f>'[1]2. Delegazioni'!K120</f>
        <v>36</v>
      </c>
      <c r="L120" s="14">
        <f>'[1]2. Delegazioni'!L120</f>
        <v>-5.2600000000000001E-2</v>
      </c>
      <c r="M120" s="12">
        <f>'[1]2. Delegazioni'!M120</f>
        <v>36</v>
      </c>
      <c r="N120" s="14">
        <f>'[1]2. Delegazioni'!N120</f>
        <v>-0.18179999999999999</v>
      </c>
      <c r="O120" s="12">
        <f>'[1]2. Delegazioni'!O120</f>
        <v>0</v>
      </c>
      <c r="P120" s="23" t="s">
        <v>151</v>
      </c>
      <c r="Q120" s="12">
        <f>'[1]2. Delegazioni'!Q120</f>
        <v>1</v>
      </c>
      <c r="R120" s="23" t="s">
        <v>151</v>
      </c>
      <c r="S120" s="12">
        <f>'[1]2. Delegazioni'!S120</f>
        <v>0</v>
      </c>
      <c r="T120" s="23" t="s">
        <v>151</v>
      </c>
    </row>
    <row r="121" spans="2:37" x14ac:dyDescent="0.25">
      <c r="B121" s="9" t="s">
        <v>61</v>
      </c>
      <c r="C121" s="12">
        <f>'[1]2. Delegazioni'!C121</f>
        <v>39</v>
      </c>
      <c r="D121" s="14">
        <f>'[1]2. Delegazioni'!D121</f>
        <v>2.63E-2</v>
      </c>
      <c r="E121" s="12">
        <f>'[1]2. Delegazioni'!E121</f>
        <v>6</v>
      </c>
      <c r="F121" s="23" t="s">
        <v>151</v>
      </c>
      <c r="G121" s="12">
        <f>'[1]2. Delegazioni'!G121</f>
        <v>22</v>
      </c>
      <c r="H121" s="14">
        <f>'[1]2. Delegazioni'!H121</f>
        <v>-4.3499999999999997E-2</v>
      </c>
      <c r="I121" s="12">
        <f>'[1]2. Delegazioni'!I121</f>
        <v>9</v>
      </c>
      <c r="J121" s="14">
        <f>'[1]2. Delegazioni'!J121</f>
        <v>1.25</v>
      </c>
      <c r="K121" s="12">
        <f>'[1]2. Delegazioni'!K121</f>
        <v>2</v>
      </c>
      <c r="L121" s="14">
        <f>'[1]2. Delegazioni'!L121</f>
        <v>-0.6</v>
      </c>
      <c r="M121" s="12">
        <f>'[1]2. Delegazioni'!M121</f>
        <v>0</v>
      </c>
      <c r="N121" s="23" t="s">
        <v>151</v>
      </c>
      <c r="O121" s="12">
        <f>'[1]2. Delegazioni'!O121</f>
        <v>0</v>
      </c>
      <c r="P121" s="23" t="s">
        <v>151</v>
      </c>
      <c r="Q121" s="12">
        <f>'[1]2. Delegazioni'!Q121</f>
        <v>0</v>
      </c>
      <c r="R121" s="23" t="s">
        <v>151</v>
      </c>
      <c r="S121" s="12">
        <f>'[1]2. Delegazioni'!S121</f>
        <v>0</v>
      </c>
      <c r="T121" s="23" t="s">
        <v>151</v>
      </c>
    </row>
    <row r="122" spans="2:37" x14ac:dyDescent="0.25">
      <c r="B122" s="9" t="s">
        <v>62</v>
      </c>
      <c r="C122" s="12">
        <f>'[1]2. Delegazioni'!C122</f>
        <v>28</v>
      </c>
      <c r="D122" s="14">
        <f>'[1]2. Delegazioni'!D122</f>
        <v>-0.1515</v>
      </c>
      <c r="E122" s="12">
        <f>'[1]2. Delegazioni'!E122</f>
        <v>2</v>
      </c>
      <c r="F122" s="14">
        <f>'[1]2. Delegazioni'!F122</f>
        <v>-0.71430000000000005</v>
      </c>
      <c r="G122" s="12">
        <f>'[1]2. Delegazioni'!G122</f>
        <v>15</v>
      </c>
      <c r="H122" s="14">
        <f>'[1]2. Delegazioni'!H122</f>
        <v>-6.25E-2</v>
      </c>
      <c r="I122" s="12">
        <f>'[1]2. Delegazioni'!I122</f>
        <v>1</v>
      </c>
      <c r="J122" s="23" t="s">
        <v>151</v>
      </c>
      <c r="K122" s="12">
        <f>'[1]2. Delegazioni'!K122</f>
        <v>3</v>
      </c>
      <c r="L122" s="14">
        <f>'[1]2. Delegazioni'!L122</f>
        <v>0.5</v>
      </c>
      <c r="M122" s="12">
        <f>'[1]2. Delegazioni'!M122</f>
        <v>7</v>
      </c>
      <c r="N122" s="23" t="s">
        <v>151</v>
      </c>
      <c r="O122" s="12">
        <f>'[1]2. Delegazioni'!O122</f>
        <v>0</v>
      </c>
      <c r="P122" s="23" t="s">
        <v>151</v>
      </c>
      <c r="Q122" s="12">
        <f>'[1]2. Delegazioni'!Q122</f>
        <v>0</v>
      </c>
      <c r="R122" s="23" t="s">
        <v>151</v>
      </c>
      <c r="S122" s="12">
        <f>'[1]2. Delegazioni'!S122</f>
        <v>0</v>
      </c>
      <c r="T122" s="23" t="s">
        <v>151</v>
      </c>
    </row>
    <row r="123" spans="2:37" x14ac:dyDescent="0.25">
      <c r="B123" s="9" t="s">
        <v>63</v>
      </c>
      <c r="C123" s="12">
        <f>'[1]2. Delegazioni'!C123</f>
        <v>38</v>
      </c>
      <c r="D123" s="14">
        <f>'[1]2. Delegazioni'!D123</f>
        <v>-0.22450000000000001</v>
      </c>
      <c r="E123" s="12">
        <f>'[1]2. Delegazioni'!E123</f>
        <v>4</v>
      </c>
      <c r="F123" s="14">
        <f>'[1]2. Delegazioni'!F123</f>
        <v>-0.63639999999999997</v>
      </c>
      <c r="G123" s="12">
        <f>'[1]2. Delegazioni'!G123</f>
        <v>16</v>
      </c>
      <c r="H123" s="14">
        <f>'[1]2. Delegazioni'!H123</f>
        <v>-0.2727</v>
      </c>
      <c r="I123" s="12">
        <f>'[1]2. Delegazioni'!I123</f>
        <v>11</v>
      </c>
      <c r="J123" s="14">
        <f>'[1]2. Delegazioni'!J123</f>
        <v>0.375</v>
      </c>
      <c r="K123" s="12">
        <f>'[1]2. Delegazioni'!K123</f>
        <v>3</v>
      </c>
      <c r="L123" s="14">
        <f>'[1]2. Delegazioni'!L123</f>
        <v>-0.25</v>
      </c>
      <c r="M123" s="12">
        <f>'[1]2. Delegazioni'!M123</f>
        <v>4</v>
      </c>
      <c r="N123" s="23" t="s">
        <v>151</v>
      </c>
      <c r="O123" s="12">
        <f>'[1]2. Delegazioni'!O123</f>
        <v>0</v>
      </c>
      <c r="P123" s="23" t="s">
        <v>151</v>
      </c>
      <c r="Q123" s="12">
        <f>'[1]2. Delegazioni'!Q123</f>
        <v>0</v>
      </c>
      <c r="R123" s="23" t="s">
        <v>151</v>
      </c>
      <c r="S123" s="12">
        <f>'[1]2. Delegazioni'!S123</f>
        <v>0</v>
      </c>
      <c r="T123" s="23" t="s">
        <v>151</v>
      </c>
    </row>
    <row r="124" spans="2:37" x14ac:dyDescent="0.25">
      <c r="B124" s="9" t="s">
        <v>64</v>
      </c>
      <c r="C124" s="12">
        <f>'[1]2. Delegazioni'!C124</f>
        <v>193</v>
      </c>
      <c r="D124" s="14">
        <f>'[1]2. Delegazioni'!D124</f>
        <v>-0.318</v>
      </c>
      <c r="E124" s="12">
        <f>'[1]2. Delegazioni'!E124</f>
        <v>34</v>
      </c>
      <c r="F124" s="14">
        <f>'[1]2. Delegazioni'!F124</f>
        <v>-0.54669999999999996</v>
      </c>
      <c r="G124" s="12">
        <f>'[1]2. Delegazioni'!G124</f>
        <v>98</v>
      </c>
      <c r="H124" s="14">
        <f>'[1]2. Delegazioni'!H124</f>
        <v>-0.1404</v>
      </c>
      <c r="I124" s="12">
        <f>'[1]2. Delegazioni'!I124</f>
        <v>30</v>
      </c>
      <c r="J124" s="14">
        <f>'[1]2. Delegazioni'!J124</f>
        <v>-0.375</v>
      </c>
      <c r="K124" s="12">
        <f>'[1]2. Delegazioni'!K124</f>
        <v>17</v>
      </c>
      <c r="L124" s="14">
        <f>'[1]2. Delegazioni'!L124</f>
        <v>-0.1905</v>
      </c>
      <c r="M124" s="12">
        <f>'[1]2. Delegazioni'!M124</f>
        <v>12</v>
      </c>
      <c r="N124" s="14">
        <f>'[1]2. Delegazioni'!N124</f>
        <v>-0.1429</v>
      </c>
      <c r="O124" s="12">
        <f>'[1]2. Delegazioni'!O124</f>
        <v>0</v>
      </c>
      <c r="P124" s="23" t="s">
        <v>151</v>
      </c>
      <c r="Q124" s="12">
        <f>'[1]2. Delegazioni'!Q124</f>
        <v>2</v>
      </c>
      <c r="R124" s="14">
        <f>'[1]2. Delegazioni'!R124</f>
        <v>-0.81820000000000004</v>
      </c>
      <c r="S124" s="12">
        <f>'[1]2. Delegazioni'!S124</f>
        <v>0</v>
      </c>
      <c r="T124" s="23" t="s">
        <v>151</v>
      </c>
    </row>
    <row r="125" spans="2:37" x14ac:dyDescent="0.25">
      <c r="B125" s="9" t="s">
        <v>65</v>
      </c>
      <c r="C125" s="12">
        <f>'[1]2. Delegazioni'!C125</f>
        <v>252</v>
      </c>
      <c r="D125" s="14">
        <f>'[1]2. Delegazioni'!D125</f>
        <v>-0.215</v>
      </c>
      <c r="E125" s="12">
        <f>'[1]2. Delegazioni'!E125</f>
        <v>28</v>
      </c>
      <c r="F125" s="14">
        <f>'[1]2. Delegazioni'!F125</f>
        <v>-0.5333</v>
      </c>
      <c r="G125" s="12">
        <f>'[1]2. Delegazioni'!G125</f>
        <v>130</v>
      </c>
      <c r="H125" s="14">
        <f>'[1]2. Delegazioni'!H125</f>
        <v>-0.1613</v>
      </c>
      <c r="I125" s="12">
        <f>'[1]2. Delegazioni'!I125</f>
        <v>37</v>
      </c>
      <c r="J125" s="14">
        <f>'[1]2. Delegazioni'!J125</f>
        <v>-0.3019</v>
      </c>
      <c r="K125" s="12">
        <f>'[1]2. Delegazioni'!K125</f>
        <v>28</v>
      </c>
      <c r="L125" s="14">
        <f>'[1]2. Delegazioni'!L125</f>
        <v>-9.6799999999999997E-2</v>
      </c>
      <c r="M125" s="12">
        <f>'[1]2. Delegazioni'!M125</f>
        <v>26</v>
      </c>
      <c r="N125" s="14">
        <f>'[1]2. Delegazioni'!N125</f>
        <v>0.23810000000000001</v>
      </c>
      <c r="O125" s="12">
        <f>'[1]2. Delegazioni'!O125</f>
        <v>0</v>
      </c>
      <c r="P125" s="23" t="s">
        <v>151</v>
      </c>
      <c r="Q125" s="12">
        <f>'[1]2. Delegazioni'!Q125</f>
        <v>3</v>
      </c>
      <c r="R125" s="14">
        <f>'[1]2. Delegazioni'!R125</f>
        <v>2</v>
      </c>
      <c r="S125" s="12">
        <f>'[1]2. Delegazioni'!S125</f>
        <v>0</v>
      </c>
      <c r="T125" s="23" t="s">
        <v>151</v>
      </c>
    </row>
    <row r="126" spans="2:37" x14ac:dyDescent="0.25">
      <c r="B126" s="9" t="s">
        <v>5</v>
      </c>
      <c r="C126" s="12">
        <f>'[1]2. Delegazioni'!C126</f>
        <v>1595</v>
      </c>
      <c r="D126" s="14">
        <f>'[1]2. Delegazioni'!D126</f>
        <v>-0.25330000000000003</v>
      </c>
      <c r="E126" s="12">
        <f>'[1]2. Delegazioni'!E126</f>
        <v>261</v>
      </c>
      <c r="F126" s="14">
        <f>'[1]2. Delegazioni'!F126</f>
        <v>-0.30030000000000001</v>
      </c>
      <c r="G126" s="12">
        <f>'[1]2. Delegazioni'!G126</f>
        <v>838</v>
      </c>
      <c r="H126" s="14">
        <f>'[1]2. Delegazioni'!H126</f>
        <v>-0.30859999999999999</v>
      </c>
      <c r="I126" s="12">
        <f>'[1]2. Delegazioni'!I126</f>
        <v>284</v>
      </c>
      <c r="J126" s="14">
        <f>'[1]2. Delegazioni'!J126</f>
        <v>-6.5799999999999997E-2</v>
      </c>
      <c r="K126" s="12">
        <f>'[1]2. Delegazioni'!K126</f>
        <v>96</v>
      </c>
      <c r="L126" s="14">
        <f>'[1]2. Delegazioni'!L126</f>
        <v>-0.1351</v>
      </c>
      <c r="M126" s="12">
        <f>'[1]2. Delegazioni'!M126</f>
        <v>92</v>
      </c>
      <c r="N126" s="14">
        <f>'[1]2. Delegazioni'!N126</f>
        <v>-0.17119999999999999</v>
      </c>
      <c r="O126" s="12">
        <f>'[1]2. Delegazioni'!O126</f>
        <v>0</v>
      </c>
      <c r="P126" s="23" t="s">
        <v>151</v>
      </c>
      <c r="Q126" s="12">
        <f>'[1]2. Delegazioni'!Q126</f>
        <v>24</v>
      </c>
      <c r="R126" s="14">
        <f>'[1]2. Delegazioni'!R126</f>
        <v>-0.04</v>
      </c>
      <c r="S126" s="12">
        <f>'[1]2. Delegazioni'!S126</f>
        <v>0</v>
      </c>
      <c r="T126" s="23" t="s">
        <v>151</v>
      </c>
    </row>
    <row r="127" spans="2:37" x14ac:dyDescent="0.25">
      <c r="B127" s="9" t="s">
        <v>40</v>
      </c>
      <c r="C127" s="12">
        <f>'[1]2. Delegazioni'!C127</f>
        <v>437</v>
      </c>
      <c r="D127" s="14">
        <f>'[1]2. Delegazioni'!D127</f>
        <v>-4.7899999999999998E-2</v>
      </c>
      <c r="E127" s="12">
        <f>'[1]2. Delegazioni'!E127</f>
        <v>54</v>
      </c>
      <c r="F127" s="14">
        <f>'[1]2. Delegazioni'!F127</f>
        <v>-0.129</v>
      </c>
      <c r="G127" s="12">
        <f>'[1]2. Delegazioni'!G127</f>
        <v>201</v>
      </c>
      <c r="H127" s="14">
        <f>'[1]2. Delegazioni'!H127</f>
        <v>1.01E-2</v>
      </c>
      <c r="I127" s="12">
        <f>'[1]2. Delegazioni'!I127</f>
        <v>97</v>
      </c>
      <c r="J127" s="14">
        <f>'[1]2. Delegazioni'!J127</f>
        <v>0.1023</v>
      </c>
      <c r="K127" s="12">
        <f>'[1]2. Delegazioni'!K127</f>
        <v>37</v>
      </c>
      <c r="L127" s="14">
        <f>'[1]2. Delegazioni'!L127</f>
        <v>-7.4999999999999997E-2</v>
      </c>
      <c r="M127" s="12">
        <f>'[1]2. Delegazioni'!M127</f>
        <v>45</v>
      </c>
      <c r="N127" s="14">
        <f>'[1]2. Delegazioni'!N127</f>
        <v>-0.2742</v>
      </c>
      <c r="O127" s="12">
        <f>'[1]2. Delegazioni'!O127</f>
        <v>0</v>
      </c>
      <c r="P127" s="23" t="s">
        <v>151</v>
      </c>
      <c r="Q127" s="12">
        <f>'[1]2. Delegazioni'!Q127</f>
        <v>3</v>
      </c>
      <c r="R127" s="14">
        <f>'[1]2. Delegazioni'!R127</f>
        <v>-0.625</v>
      </c>
      <c r="S127" s="12">
        <f>'[1]2. Delegazioni'!S127</f>
        <v>0</v>
      </c>
      <c r="T127" s="23" t="s">
        <v>151</v>
      </c>
    </row>
    <row r="128" spans="2:37" x14ac:dyDescent="0.25">
      <c r="B128" s="9" t="s">
        <v>9</v>
      </c>
      <c r="C128" s="12">
        <f>'[1]2. Delegazioni'!C128</f>
        <v>211</v>
      </c>
      <c r="D128" s="14">
        <f>'[1]2. Delegazioni'!D128</f>
        <v>-0.3528</v>
      </c>
      <c r="E128" s="12">
        <f>'[1]2. Delegazioni'!E128</f>
        <v>31</v>
      </c>
      <c r="F128" s="14">
        <f>'[1]2. Delegazioni'!F128</f>
        <v>-0.26190000000000002</v>
      </c>
      <c r="G128" s="12">
        <f>'[1]2. Delegazioni'!G128</f>
        <v>124</v>
      </c>
      <c r="H128" s="14">
        <f>'[1]2. Delegazioni'!H128</f>
        <v>-0.3831</v>
      </c>
      <c r="I128" s="12">
        <f>'[1]2. Delegazioni'!I128</f>
        <v>26</v>
      </c>
      <c r="J128" s="14">
        <f>'[1]2. Delegazioni'!J128</f>
        <v>-0.29730000000000001</v>
      </c>
      <c r="K128" s="12">
        <f>'[1]2. Delegazioni'!K128</f>
        <v>12</v>
      </c>
      <c r="L128" s="14">
        <f>'[1]2. Delegazioni'!L128</f>
        <v>-0.36840000000000001</v>
      </c>
      <c r="M128" s="12">
        <f>'[1]2. Delegazioni'!M128</f>
        <v>18</v>
      </c>
      <c r="N128" s="14">
        <f>'[1]2. Delegazioni'!N128</f>
        <v>-0.30769999999999997</v>
      </c>
      <c r="O128" s="12">
        <f>'[1]2. Delegazioni'!O128</f>
        <v>0</v>
      </c>
      <c r="P128" s="23" t="s">
        <v>151</v>
      </c>
      <c r="Q128" s="12">
        <f>'[1]2. Delegazioni'!Q128</f>
        <v>0</v>
      </c>
      <c r="R128" s="14">
        <f>'[1]2. Delegazioni'!R128</f>
        <v>-1</v>
      </c>
      <c r="S128" s="12">
        <f>'[1]2. Delegazioni'!S128</f>
        <v>0</v>
      </c>
      <c r="T128" s="23" t="s">
        <v>151</v>
      </c>
    </row>
    <row r="129" spans="2:37" x14ac:dyDescent="0.25">
      <c r="B129" s="9" t="s">
        <v>41</v>
      </c>
      <c r="C129" s="12">
        <f>'[1]2. Delegazioni'!C129</f>
        <v>755</v>
      </c>
      <c r="D129" s="14">
        <f>'[1]2. Delegazioni'!D129</f>
        <v>-0.27189999999999998</v>
      </c>
      <c r="E129" s="12">
        <f>'[1]2. Delegazioni'!E129</f>
        <v>87</v>
      </c>
      <c r="F129" s="14">
        <f>'[1]2. Delegazioni'!F129</f>
        <v>-0.43869999999999998</v>
      </c>
      <c r="G129" s="12">
        <f>'[1]2. Delegazioni'!G129</f>
        <v>441</v>
      </c>
      <c r="H129" s="14">
        <f>'[1]2. Delegazioni'!H129</f>
        <v>-0.26129999999999998</v>
      </c>
      <c r="I129" s="12">
        <f>'[1]2. Delegazioni'!I129</f>
        <v>105</v>
      </c>
      <c r="J129" s="14">
        <f>'[1]2. Delegazioni'!J129</f>
        <v>-0.21049999999999999</v>
      </c>
      <c r="K129" s="12">
        <f>'[1]2. Delegazioni'!K129</f>
        <v>67</v>
      </c>
      <c r="L129" s="14">
        <f>'[1]2. Delegazioni'!L129</f>
        <v>-0.11840000000000001</v>
      </c>
      <c r="M129" s="12">
        <f>'[1]2. Delegazioni'!M129</f>
        <v>54</v>
      </c>
      <c r="N129" s="14">
        <f>'[1]2. Delegazioni'!N129</f>
        <v>-0.26029999999999998</v>
      </c>
      <c r="O129" s="12">
        <f>'[1]2. Delegazioni'!O129</f>
        <v>0</v>
      </c>
      <c r="P129" s="23" t="s">
        <v>151</v>
      </c>
      <c r="Q129" s="12">
        <f>'[1]2. Delegazioni'!Q129</f>
        <v>1</v>
      </c>
      <c r="R129" s="14">
        <f>'[1]2. Delegazioni'!R129</f>
        <v>-0.66669999999999996</v>
      </c>
      <c r="S129" s="12">
        <f>'[1]2. Delegazioni'!S129</f>
        <v>0</v>
      </c>
      <c r="T129" s="23" t="s">
        <v>151</v>
      </c>
    </row>
    <row r="130" spans="2:37" x14ac:dyDescent="0.25">
      <c r="B130" s="9" t="s">
        <v>42</v>
      </c>
      <c r="C130" s="12">
        <f>'[1]2. Delegazioni'!C130</f>
        <v>808</v>
      </c>
      <c r="D130" s="14">
        <f>'[1]2. Delegazioni'!D130</f>
        <v>-0.36480000000000001</v>
      </c>
      <c r="E130" s="12">
        <f>'[1]2. Delegazioni'!E130</f>
        <v>159</v>
      </c>
      <c r="F130" s="14">
        <f>'[1]2. Delegazioni'!F130</f>
        <v>-0.3861</v>
      </c>
      <c r="G130" s="12">
        <f>'[1]2. Delegazioni'!G130</f>
        <v>371</v>
      </c>
      <c r="H130" s="14">
        <f>'[1]2. Delegazioni'!H130</f>
        <v>-0.23980000000000001</v>
      </c>
      <c r="I130" s="12">
        <f>'[1]2. Delegazioni'!I130</f>
        <v>163</v>
      </c>
      <c r="J130" s="14">
        <f>'[1]2. Delegazioni'!J130</f>
        <v>-0.58630000000000004</v>
      </c>
      <c r="K130" s="12">
        <f>'[1]2. Delegazioni'!K130</f>
        <v>69</v>
      </c>
      <c r="L130" s="14">
        <f>'[1]2. Delegazioni'!L130</f>
        <v>-0.17860000000000001</v>
      </c>
      <c r="M130" s="12">
        <f>'[1]2. Delegazioni'!M130</f>
        <v>37</v>
      </c>
      <c r="N130" s="14">
        <f>'[1]2. Delegazioni'!N130</f>
        <v>8.8200000000000001E-2</v>
      </c>
      <c r="O130" s="12">
        <f>'[1]2. Delegazioni'!O130</f>
        <v>0</v>
      </c>
      <c r="P130" s="14">
        <f>'[1]2. Delegazioni'!P130</f>
        <v>-1</v>
      </c>
      <c r="Q130" s="12">
        <f>'[1]2. Delegazioni'!Q130</f>
        <v>9</v>
      </c>
      <c r="R130" s="14">
        <f>'[1]2. Delegazioni'!R130</f>
        <v>-0.1</v>
      </c>
      <c r="S130" s="12">
        <f>'[1]2. Delegazioni'!S130</f>
        <v>0</v>
      </c>
      <c r="T130" s="23" t="s">
        <v>151</v>
      </c>
    </row>
    <row r="131" spans="2:37" x14ac:dyDescent="0.25">
      <c r="B131" s="9" t="s">
        <v>7</v>
      </c>
      <c r="C131" s="12">
        <f>'[1]2. Delegazioni'!C131</f>
        <v>561</v>
      </c>
      <c r="D131" s="14">
        <f>'[1]2. Delegazioni'!D131</f>
        <v>-0.21870000000000001</v>
      </c>
      <c r="E131" s="12">
        <f>'[1]2. Delegazioni'!E131</f>
        <v>109</v>
      </c>
      <c r="F131" s="14">
        <f>'[1]2. Delegazioni'!F131</f>
        <v>0.13539999999999999</v>
      </c>
      <c r="G131" s="12">
        <f>'[1]2. Delegazioni'!G131</f>
        <v>204</v>
      </c>
      <c r="H131" s="14">
        <f>'[1]2. Delegazioni'!H131</f>
        <v>-0.1356</v>
      </c>
      <c r="I131" s="12">
        <f>'[1]2. Delegazioni'!I131</f>
        <v>159</v>
      </c>
      <c r="J131" s="14">
        <f>'[1]2. Delegazioni'!J131</f>
        <v>-0.45169999999999999</v>
      </c>
      <c r="K131" s="12">
        <f>'[1]2. Delegazioni'!K131</f>
        <v>50</v>
      </c>
      <c r="L131" s="14">
        <f>'[1]2. Delegazioni'!L131</f>
        <v>0.1905</v>
      </c>
      <c r="M131" s="12">
        <f>'[1]2. Delegazioni'!M131</f>
        <v>21</v>
      </c>
      <c r="N131" s="14">
        <f>'[1]2. Delegazioni'!N131</f>
        <v>0.4</v>
      </c>
      <c r="O131" s="12">
        <f>'[1]2. Delegazioni'!O131</f>
        <v>0</v>
      </c>
      <c r="P131" s="23" t="s">
        <v>151</v>
      </c>
      <c r="Q131" s="12">
        <f>'[1]2. Delegazioni'!Q131</f>
        <v>18</v>
      </c>
      <c r="R131" s="14">
        <f>'[1]2. Delegazioni'!R131</f>
        <v>-0.53849999999999998</v>
      </c>
      <c r="S131" s="12">
        <f>'[1]2. Delegazioni'!S131</f>
        <v>0</v>
      </c>
      <c r="T131" s="23" t="s">
        <v>151</v>
      </c>
    </row>
    <row r="132" spans="2:37" x14ac:dyDescent="0.25">
      <c r="B132" s="9" t="s">
        <v>43</v>
      </c>
      <c r="C132" s="12">
        <f>'[1]2. Delegazioni'!C132</f>
        <v>275</v>
      </c>
      <c r="D132" s="14">
        <f>'[1]2. Delegazioni'!D132</f>
        <v>2.6100000000000002E-2</v>
      </c>
      <c r="E132" s="12">
        <f>'[1]2. Delegazioni'!E132</f>
        <v>36</v>
      </c>
      <c r="F132" s="14">
        <f>'[1]2. Delegazioni'!F132</f>
        <v>-0.38979999999999998</v>
      </c>
      <c r="G132" s="12">
        <f>'[1]2. Delegazioni'!G132</f>
        <v>168</v>
      </c>
      <c r="H132" s="14">
        <f>'[1]2. Delegazioni'!H132</f>
        <v>0.30230000000000001</v>
      </c>
      <c r="I132" s="12">
        <f>'[1]2. Delegazioni'!I132</f>
        <v>32</v>
      </c>
      <c r="J132" s="14">
        <f>'[1]2. Delegazioni'!J132</f>
        <v>0.10340000000000001</v>
      </c>
      <c r="K132" s="12">
        <f>'[1]2. Delegazioni'!K132</f>
        <v>15</v>
      </c>
      <c r="L132" s="14">
        <f>'[1]2. Delegazioni'!L132</f>
        <v>-0.16669999999999999</v>
      </c>
      <c r="M132" s="12">
        <f>'[1]2. Delegazioni'!M132</f>
        <v>24</v>
      </c>
      <c r="N132" s="14">
        <f>'[1]2. Delegazioni'!N132</f>
        <v>-0.2727</v>
      </c>
      <c r="O132" s="12">
        <f>'[1]2. Delegazioni'!O132</f>
        <v>0</v>
      </c>
      <c r="P132" s="23" t="s">
        <v>151</v>
      </c>
      <c r="Q132" s="12">
        <f>'[1]2. Delegazioni'!Q132</f>
        <v>0</v>
      </c>
      <c r="R132" s="23" t="s">
        <v>151</v>
      </c>
      <c r="S132" s="12">
        <f>'[1]2. Delegazioni'!S132</f>
        <v>0</v>
      </c>
      <c r="T132" s="23" t="s">
        <v>151</v>
      </c>
    </row>
    <row r="133" spans="2:37" x14ac:dyDescent="0.25">
      <c r="B133" s="9" t="s">
        <v>44</v>
      </c>
      <c r="C133" s="12">
        <f>'[1]2. Delegazioni'!C133</f>
        <v>411</v>
      </c>
      <c r="D133" s="14">
        <f>'[1]2. Delegazioni'!D133</f>
        <v>4.58E-2</v>
      </c>
      <c r="E133" s="12">
        <f>'[1]2. Delegazioni'!E133</f>
        <v>57</v>
      </c>
      <c r="F133" s="14">
        <f>'[1]2. Delegazioni'!F133</f>
        <v>0.35709999999999997</v>
      </c>
      <c r="G133" s="12">
        <f>'[1]2. Delegazioni'!G133</f>
        <v>127</v>
      </c>
      <c r="H133" s="14">
        <f>'[1]2. Delegazioni'!H133</f>
        <v>-0.25729999999999997</v>
      </c>
      <c r="I133" s="12">
        <f>'[1]2. Delegazioni'!I133</f>
        <v>171</v>
      </c>
      <c r="J133" s="14">
        <f>'[1]2. Delegazioni'!J133</f>
        <v>0.59809999999999997</v>
      </c>
      <c r="K133" s="12">
        <f>'[1]2. Delegazioni'!K133</f>
        <v>28</v>
      </c>
      <c r="L133" s="14">
        <f>'[1]2. Delegazioni'!L133</f>
        <v>-3.4500000000000003E-2</v>
      </c>
      <c r="M133" s="12">
        <f>'[1]2. Delegazioni'!M133</f>
        <v>24</v>
      </c>
      <c r="N133" s="14">
        <f>'[1]2. Delegazioni'!N133</f>
        <v>-0.35139999999999999</v>
      </c>
      <c r="O133" s="12">
        <f>'[1]2. Delegazioni'!O133</f>
        <v>0</v>
      </c>
      <c r="P133" s="23" t="s">
        <v>151</v>
      </c>
      <c r="Q133" s="12">
        <f>'[1]2. Delegazioni'!Q133</f>
        <v>4</v>
      </c>
      <c r="R133" s="14">
        <f>'[1]2. Delegazioni'!R133</f>
        <v>-0.42859999999999998</v>
      </c>
      <c r="S133" s="12">
        <f>'[1]2. Delegazioni'!S133</f>
        <v>0</v>
      </c>
      <c r="T133" s="23" t="s">
        <v>151</v>
      </c>
    </row>
    <row r="134" spans="2:37" s="8" customFormat="1" ht="21" customHeight="1" x14ac:dyDescent="0.2">
      <c r="B134" s="15" t="s">
        <v>149</v>
      </c>
      <c r="C134" s="16">
        <f>'2. Forme contrattuali'!C25</f>
        <v>5978</v>
      </c>
      <c r="D134" s="17">
        <f>'2. Forme contrattuali'!D25</f>
        <v>-0.23506078055022392</v>
      </c>
      <c r="E134" s="16">
        <f>'2. Forme contrattuali'!E25</f>
        <v>926</v>
      </c>
      <c r="F134" s="17">
        <f>'2. Forme contrattuali'!F25</f>
        <v>-0.30843913368185211</v>
      </c>
      <c r="G134" s="16">
        <f>'2. Forme contrattuali'!G25</f>
        <v>2940</v>
      </c>
      <c r="H134" s="17">
        <f>'2. Forme contrattuali'!H25</f>
        <v>-0.22201640645673459</v>
      </c>
      <c r="I134" s="16">
        <f>'2. Forme contrattuali'!I25</f>
        <v>1184</v>
      </c>
      <c r="J134" s="17">
        <f>'2. Forme contrattuali'!J25</f>
        <v>-0.25440806045340053</v>
      </c>
      <c r="K134" s="16">
        <f>'2. Forme contrattuali'!K25</f>
        <v>463</v>
      </c>
      <c r="L134" s="17">
        <f>'2. Forme contrattuali'!L25</f>
        <v>-0.10961538461538461</v>
      </c>
      <c r="M134" s="16">
        <f>'2. Forme contrattuali'!M25</f>
        <v>400</v>
      </c>
      <c r="N134" s="17">
        <f>'2. Forme contrattuali'!N25</f>
        <v>-0.16839916839916841</v>
      </c>
      <c r="O134" s="16">
        <f>'2. Forme contrattuali'!O25</f>
        <v>0</v>
      </c>
      <c r="P134" s="18" t="s">
        <v>151</v>
      </c>
      <c r="Q134" s="16">
        <f>'2. Forme contrattuali'!Q25</f>
        <v>65</v>
      </c>
      <c r="R134" s="17">
        <f>'2. Forme contrattuali'!R25</f>
        <v>-0.38095238095238093</v>
      </c>
      <c r="S134" s="16">
        <f>'2. Forme contrattuali'!S25</f>
        <v>0</v>
      </c>
      <c r="T134" s="18" t="s">
        <v>151</v>
      </c>
    </row>
    <row r="135" spans="2:37" s="8" customFormat="1" ht="24.95" customHeight="1" x14ac:dyDescent="0.2">
      <c r="B135" s="167" t="s">
        <v>47</v>
      </c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</row>
    <row r="138" spans="2:37" s="30" customFormat="1" ht="24.95" customHeight="1" x14ac:dyDescent="0.25">
      <c r="B138" s="173" t="s">
        <v>350</v>
      </c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36"/>
      <c r="P138" s="36"/>
      <c r="Q138" s="36"/>
      <c r="AC138" s="4"/>
      <c r="AD138" s="4"/>
      <c r="AE138" s="4"/>
      <c r="AF138" s="4"/>
      <c r="AG138" s="4"/>
      <c r="AH138" s="4"/>
      <c r="AI138" s="4"/>
      <c r="AJ138" s="4"/>
      <c r="AK138" s="46"/>
    </row>
    <row r="139" spans="2:37" s="9" customFormat="1" ht="15" customHeight="1" x14ac:dyDescent="0.25">
      <c r="B139" s="168" t="s">
        <v>66</v>
      </c>
      <c r="C139" s="176" t="s">
        <v>55</v>
      </c>
      <c r="D139" s="176"/>
      <c r="E139" s="166" t="s">
        <v>2</v>
      </c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AC139" s="4"/>
      <c r="AD139" s="4"/>
      <c r="AE139" s="4"/>
      <c r="AF139" s="4"/>
      <c r="AG139" s="4"/>
      <c r="AH139" s="4"/>
      <c r="AI139" s="4"/>
      <c r="AJ139" s="4"/>
      <c r="AK139" s="31"/>
    </row>
    <row r="140" spans="2:37" s="9" customFormat="1" ht="30.75" customHeight="1" x14ac:dyDescent="0.25">
      <c r="B140" s="169"/>
      <c r="C140" s="177"/>
      <c r="D140" s="177"/>
      <c r="E140" s="174" t="s">
        <v>16</v>
      </c>
      <c r="F140" s="174"/>
      <c r="G140" s="174" t="s">
        <v>17</v>
      </c>
      <c r="H140" s="174"/>
      <c r="I140" s="174" t="s">
        <v>333</v>
      </c>
      <c r="J140" s="174"/>
      <c r="K140" s="174" t="s">
        <v>18</v>
      </c>
      <c r="L140" s="174"/>
      <c r="M140" s="174" t="s">
        <v>19</v>
      </c>
      <c r="N140" s="174"/>
      <c r="O140" s="174" t="s">
        <v>20</v>
      </c>
      <c r="P140" s="174"/>
      <c r="Q140" s="174" t="s">
        <v>48</v>
      </c>
      <c r="R140" s="174"/>
      <c r="S140" s="174" t="s">
        <v>21</v>
      </c>
      <c r="T140" s="174"/>
      <c r="AC140" s="4"/>
      <c r="AD140" s="4"/>
      <c r="AE140" s="4"/>
      <c r="AF140" s="4"/>
      <c r="AG140" s="4"/>
      <c r="AH140" s="4"/>
      <c r="AI140" s="4"/>
      <c r="AJ140" s="4"/>
      <c r="AK140" s="31"/>
    </row>
    <row r="141" spans="2:37" s="9" customFormat="1" ht="35.25" customHeight="1" x14ac:dyDescent="0.25">
      <c r="B141" s="10"/>
      <c r="C141" s="2" t="s">
        <v>240</v>
      </c>
      <c r="D141" s="11" t="s">
        <v>241</v>
      </c>
      <c r="E141" s="2" t="s">
        <v>240</v>
      </c>
      <c r="F141" s="11" t="s">
        <v>241</v>
      </c>
      <c r="G141" s="2" t="s">
        <v>240</v>
      </c>
      <c r="H141" s="11" t="s">
        <v>241</v>
      </c>
      <c r="I141" s="2" t="s">
        <v>240</v>
      </c>
      <c r="J141" s="11" t="s">
        <v>241</v>
      </c>
      <c r="K141" s="2" t="s">
        <v>240</v>
      </c>
      <c r="L141" s="11" t="s">
        <v>241</v>
      </c>
      <c r="M141" s="2" t="s">
        <v>240</v>
      </c>
      <c r="N141" s="11" t="s">
        <v>241</v>
      </c>
      <c r="O141" s="2" t="s">
        <v>240</v>
      </c>
      <c r="P141" s="11" t="s">
        <v>241</v>
      </c>
      <c r="Q141" s="2" t="s">
        <v>240</v>
      </c>
      <c r="R141" s="11" t="s">
        <v>241</v>
      </c>
      <c r="S141" s="2" t="s">
        <v>240</v>
      </c>
      <c r="T141" s="11" t="s">
        <v>241</v>
      </c>
      <c r="AC141" s="4"/>
      <c r="AD141" s="4"/>
      <c r="AE141" s="4"/>
      <c r="AF141" s="4"/>
      <c r="AG141" s="4"/>
      <c r="AH141" s="4"/>
      <c r="AI141" s="4"/>
      <c r="AJ141" s="4"/>
      <c r="AK141" s="31"/>
    </row>
    <row r="142" spans="2:37" x14ac:dyDescent="0.25">
      <c r="B142" s="9" t="s">
        <v>60</v>
      </c>
      <c r="C142" s="12">
        <f>'[1]2. Delegazioni'!C142</f>
        <v>375</v>
      </c>
      <c r="D142" s="13">
        <f>'[1]2. Delegazioni'!D142</f>
        <v>-107</v>
      </c>
      <c r="E142" s="12">
        <f>'[1]2. Delegazioni'!E142</f>
        <v>58</v>
      </c>
      <c r="F142" s="13">
        <f>'[1]2. Delegazioni'!F142</f>
        <v>-34</v>
      </c>
      <c r="G142" s="12">
        <f>'[1]2. Delegazioni'!G142</f>
        <v>185</v>
      </c>
      <c r="H142" s="13">
        <f>'[1]2. Delegazioni'!H142</f>
        <v>-31</v>
      </c>
      <c r="I142" s="12">
        <f>'[1]2. Delegazioni'!I142</f>
        <v>59</v>
      </c>
      <c r="J142" s="13">
        <f>'[1]2. Delegazioni'!J142</f>
        <v>-33</v>
      </c>
      <c r="K142" s="12">
        <f>'[1]2. Delegazioni'!K142</f>
        <v>36</v>
      </c>
      <c r="L142" s="13">
        <f>'[1]2. Delegazioni'!L142</f>
        <v>-2</v>
      </c>
      <c r="M142" s="12">
        <f>'[1]2. Delegazioni'!M142</f>
        <v>36</v>
      </c>
      <c r="N142" s="13">
        <f>'[1]2. Delegazioni'!N142</f>
        <v>-8</v>
      </c>
      <c r="O142" s="12">
        <f>'[1]2. Delegazioni'!O142</f>
        <v>0</v>
      </c>
      <c r="P142" s="13">
        <f>'[1]2. Delegazioni'!P142</f>
        <v>0</v>
      </c>
      <c r="Q142" s="12">
        <f>'[1]2. Delegazioni'!Q142</f>
        <v>1</v>
      </c>
      <c r="R142" s="13">
        <f>'[1]2. Delegazioni'!R142</f>
        <v>1</v>
      </c>
      <c r="S142" s="12">
        <f>'[1]2. Delegazioni'!S142</f>
        <v>0</v>
      </c>
      <c r="T142" s="13">
        <f>'[1]2. Delegazioni'!T142</f>
        <v>0</v>
      </c>
    </row>
    <row r="143" spans="2:37" x14ac:dyDescent="0.25">
      <c r="B143" s="9" t="s">
        <v>61</v>
      </c>
      <c r="C143" s="12">
        <f>'[1]2. Delegazioni'!C143</f>
        <v>39</v>
      </c>
      <c r="D143" s="13">
        <f>'[1]2. Delegazioni'!D143</f>
        <v>1</v>
      </c>
      <c r="E143" s="12">
        <f>'[1]2. Delegazioni'!E143</f>
        <v>6</v>
      </c>
      <c r="F143" s="13">
        <f>'[1]2. Delegazioni'!F143</f>
        <v>0</v>
      </c>
      <c r="G143" s="12">
        <f>'[1]2. Delegazioni'!G143</f>
        <v>22</v>
      </c>
      <c r="H143" s="13">
        <f>'[1]2. Delegazioni'!H143</f>
        <v>-1</v>
      </c>
      <c r="I143" s="12">
        <f>'[1]2. Delegazioni'!I143</f>
        <v>9</v>
      </c>
      <c r="J143" s="13">
        <f>'[1]2. Delegazioni'!J143</f>
        <v>5</v>
      </c>
      <c r="K143" s="12">
        <f>'[1]2. Delegazioni'!K143</f>
        <v>2</v>
      </c>
      <c r="L143" s="13">
        <f>'[1]2. Delegazioni'!L143</f>
        <v>-3</v>
      </c>
      <c r="M143" s="12">
        <f>'[1]2. Delegazioni'!M143</f>
        <v>0</v>
      </c>
      <c r="N143" s="13">
        <f>'[1]2. Delegazioni'!N143</f>
        <v>0</v>
      </c>
      <c r="O143" s="12">
        <f>'[1]2. Delegazioni'!O143</f>
        <v>0</v>
      </c>
      <c r="P143" s="13">
        <f>'[1]2. Delegazioni'!P143</f>
        <v>0</v>
      </c>
      <c r="Q143" s="12">
        <f>'[1]2. Delegazioni'!Q143</f>
        <v>0</v>
      </c>
      <c r="R143" s="13">
        <f>'[1]2. Delegazioni'!R143</f>
        <v>0</v>
      </c>
      <c r="S143" s="12">
        <f>'[1]2. Delegazioni'!S143</f>
        <v>0</v>
      </c>
      <c r="T143" s="13">
        <f>'[1]2. Delegazioni'!T143</f>
        <v>0</v>
      </c>
    </row>
    <row r="144" spans="2:37" x14ac:dyDescent="0.25">
      <c r="B144" s="9" t="s">
        <v>62</v>
      </c>
      <c r="C144" s="12">
        <f>'[1]2. Delegazioni'!C144</f>
        <v>28</v>
      </c>
      <c r="D144" s="13">
        <f>'[1]2. Delegazioni'!D144</f>
        <v>-5</v>
      </c>
      <c r="E144" s="12">
        <f>'[1]2. Delegazioni'!E144</f>
        <v>2</v>
      </c>
      <c r="F144" s="13">
        <f>'[1]2. Delegazioni'!F144</f>
        <v>-5</v>
      </c>
      <c r="G144" s="12">
        <f>'[1]2. Delegazioni'!G144</f>
        <v>15</v>
      </c>
      <c r="H144" s="13">
        <f>'[1]2. Delegazioni'!H144</f>
        <v>-1</v>
      </c>
      <c r="I144" s="12">
        <f>'[1]2. Delegazioni'!I144</f>
        <v>1</v>
      </c>
      <c r="J144" s="13">
        <f>'[1]2. Delegazioni'!J144</f>
        <v>0</v>
      </c>
      <c r="K144" s="12">
        <f>'[1]2. Delegazioni'!K144</f>
        <v>3</v>
      </c>
      <c r="L144" s="13">
        <f>'[1]2. Delegazioni'!L144</f>
        <v>1</v>
      </c>
      <c r="M144" s="12">
        <f>'[1]2. Delegazioni'!M144</f>
        <v>7</v>
      </c>
      <c r="N144" s="13">
        <f>'[1]2. Delegazioni'!N144</f>
        <v>0</v>
      </c>
      <c r="O144" s="12">
        <f>'[1]2. Delegazioni'!O144</f>
        <v>0</v>
      </c>
      <c r="P144" s="13">
        <f>'[1]2. Delegazioni'!P144</f>
        <v>0</v>
      </c>
      <c r="Q144" s="12">
        <f>'[1]2. Delegazioni'!Q144</f>
        <v>0</v>
      </c>
      <c r="R144" s="13">
        <f>'[1]2. Delegazioni'!R144</f>
        <v>0</v>
      </c>
      <c r="S144" s="12">
        <f>'[1]2. Delegazioni'!S144</f>
        <v>0</v>
      </c>
      <c r="T144" s="13">
        <f>'[1]2. Delegazioni'!T144</f>
        <v>0</v>
      </c>
    </row>
    <row r="145" spans="2:20" x14ac:dyDescent="0.25">
      <c r="B145" s="9" t="s">
        <v>63</v>
      </c>
      <c r="C145" s="12">
        <f>'[1]2. Delegazioni'!C145</f>
        <v>38</v>
      </c>
      <c r="D145" s="13">
        <f>'[1]2. Delegazioni'!D145</f>
        <v>-11</v>
      </c>
      <c r="E145" s="12">
        <f>'[1]2. Delegazioni'!E145</f>
        <v>4</v>
      </c>
      <c r="F145" s="13">
        <f>'[1]2. Delegazioni'!F145</f>
        <v>-7</v>
      </c>
      <c r="G145" s="12">
        <f>'[1]2. Delegazioni'!G145</f>
        <v>16</v>
      </c>
      <c r="H145" s="13">
        <f>'[1]2. Delegazioni'!H145</f>
        <v>-6</v>
      </c>
      <c r="I145" s="12">
        <f>'[1]2. Delegazioni'!I145</f>
        <v>11</v>
      </c>
      <c r="J145" s="13">
        <f>'[1]2. Delegazioni'!J145</f>
        <v>3</v>
      </c>
      <c r="K145" s="12">
        <f>'[1]2. Delegazioni'!K145</f>
        <v>3</v>
      </c>
      <c r="L145" s="13">
        <f>'[1]2. Delegazioni'!L145</f>
        <v>-1</v>
      </c>
      <c r="M145" s="12">
        <f>'[1]2. Delegazioni'!M145</f>
        <v>4</v>
      </c>
      <c r="N145" s="13">
        <f>'[1]2. Delegazioni'!N145</f>
        <v>0</v>
      </c>
      <c r="O145" s="12">
        <f>'[1]2. Delegazioni'!O145</f>
        <v>0</v>
      </c>
      <c r="P145" s="13">
        <f>'[1]2. Delegazioni'!P145</f>
        <v>0</v>
      </c>
      <c r="Q145" s="12">
        <f>'[1]2. Delegazioni'!Q145</f>
        <v>0</v>
      </c>
      <c r="R145" s="13">
        <f>'[1]2. Delegazioni'!R145</f>
        <v>0</v>
      </c>
      <c r="S145" s="12">
        <f>'[1]2. Delegazioni'!S145</f>
        <v>0</v>
      </c>
      <c r="T145" s="13">
        <f>'[1]2. Delegazioni'!T145</f>
        <v>0</v>
      </c>
    </row>
    <row r="146" spans="2:20" x14ac:dyDescent="0.25">
      <c r="B146" s="9" t="s">
        <v>64</v>
      </c>
      <c r="C146" s="12">
        <f>'[1]2. Delegazioni'!C146</f>
        <v>193</v>
      </c>
      <c r="D146" s="13">
        <f>'[1]2. Delegazioni'!D146</f>
        <v>-90</v>
      </c>
      <c r="E146" s="12">
        <f>'[1]2. Delegazioni'!E146</f>
        <v>34</v>
      </c>
      <c r="F146" s="13">
        <f>'[1]2. Delegazioni'!F146</f>
        <v>-41</v>
      </c>
      <c r="G146" s="12">
        <f>'[1]2. Delegazioni'!G146</f>
        <v>98</v>
      </c>
      <c r="H146" s="13">
        <f>'[1]2. Delegazioni'!H146</f>
        <v>-16</v>
      </c>
      <c r="I146" s="12">
        <f>'[1]2. Delegazioni'!I146</f>
        <v>30</v>
      </c>
      <c r="J146" s="13">
        <f>'[1]2. Delegazioni'!J146</f>
        <v>-18</v>
      </c>
      <c r="K146" s="12">
        <f>'[1]2. Delegazioni'!K146</f>
        <v>17</v>
      </c>
      <c r="L146" s="13">
        <f>'[1]2. Delegazioni'!L146</f>
        <v>-4</v>
      </c>
      <c r="M146" s="12">
        <f>'[1]2. Delegazioni'!M146</f>
        <v>12</v>
      </c>
      <c r="N146" s="13">
        <f>'[1]2. Delegazioni'!N146</f>
        <v>-2</v>
      </c>
      <c r="O146" s="12">
        <f>'[1]2. Delegazioni'!O146</f>
        <v>0</v>
      </c>
      <c r="P146" s="13">
        <f>'[1]2. Delegazioni'!P146</f>
        <v>0</v>
      </c>
      <c r="Q146" s="12">
        <f>'[1]2. Delegazioni'!Q146</f>
        <v>2</v>
      </c>
      <c r="R146" s="13">
        <f>'[1]2. Delegazioni'!R146</f>
        <v>-9</v>
      </c>
      <c r="S146" s="12">
        <f>'[1]2. Delegazioni'!S146</f>
        <v>0</v>
      </c>
      <c r="T146" s="13">
        <f>'[1]2. Delegazioni'!T146</f>
        <v>0</v>
      </c>
    </row>
    <row r="147" spans="2:20" x14ac:dyDescent="0.25">
      <c r="B147" s="9" t="s">
        <v>65</v>
      </c>
      <c r="C147" s="12">
        <f>'[1]2. Delegazioni'!C147</f>
        <v>252</v>
      </c>
      <c r="D147" s="13">
        <f>'[1]2. Delegazioni'!D147</f>
        <v>-69</v>
      </c>
      <c r="E147" s="12">
        <f>'[1]2. Delegazioni'!E147</f>
        <v>28</v>
      </c>
      <c r="F147" s="13">
        <f>'[1]2. Delegazioni'!F147</f>
        <v>-32</v>
      </c>
      <c r="G147" s="12">
        <f>'[1]2. Delegazioni'!G147</f>
        <v>130</v>
      </c>
      <c r="H147" s="13">
        <f>'[1]2. Delegazioni'!H147</f>
        <v>-25</v>
      </c>
      <c r="I147" s="12">
        <f>'[1]2. Delegazioni'!I147</f>
        <v>37</v>
      </c>
      <c r="J147" s="13">
        <f>'[1]2. Delegazioni'!J147</f>
        <v>-16</v>
      </c>
      <c r="K147" s="12">
        <f>'[1]2. Delegazioni'!K147</f>
        <v>28</v>
      </c>
      <c r="L147" s="13">
        <f>'[1]2. Delegazioni'!L147</f>
        <v>-3</v>
      </c>
      <c r="M147" s="12">
        <f>'[1]2. Delegazioni'!M147</f>
        <v>26</v>
      </c>
      <c r="N147" s="13">
        <f>'[1]2. Delegazioni'!N147</f>
        <v>5</v>
      </c>
      <c r="O147" s="12">
        <f>'[1]2. Delegazioni'!O147</f>
        <v>0</v>
      </c>
      <c r="P147" s="13">
        <f>'[1]2. Delegazioni'!P147</f>
        <v>0</v>
      </c>
      <c r="Q147" s="12">
        <f>'[1]2. Delegazioni'!Q147</f>
        <v>3</v>
      </c>
      <c r="R147" s="13">
        <f>'[1]2. Delegazioni'!R147</f>
        <v>2</v>
      </c>
      <c r="S147" s="12">
        <f>'[1]2. Delegazioni'!S147</f>
        <v>0</v>
      </c>
      <c r="T147" s="13">
        <f>'[1]2. Delegazioni'!T147</f>
        <v>0</v>
      </c>
    </row>
    <row r="148" spans="2:20" x14ac:dyDescent="0.25">
      <c r="B148" s="9" t="s">
        <v>5</v>
      </c>
      <c r="C148" s="12">
        <f>'[1]2. Delegazioni'!C148</f>
        <v>1595</v>
      </c>
      <c r="D148" s="13">
        <f>'[1]2. Delegazioni'!D148</f>
        <v>-541</v>
      </c>
      <c r="E148" s="12">
        <f>'[1]2. Delegazioni'!E148</f>
        <v>261</v>
      </c>
      <c r="F148" s="13">
        <f>'[1]2. Delegazioni'!F148</f>
        <v>-112</v>
      </c>
      <c r="G148" s="12">
        <f>'[1]2. Delegazioni'!G148</f>
        <v>838</v>
      </c>
      <c r="H148" s="13">
        <f>'[1]2. Delegazioni'!H148</f>
        <v>-374</v>
      </c>
      <c r="I148" s="12">
        <f>'[1]2. Delegazioni'!I148</f>
        <v>284</v>
      </c>
      <c r="J148" s="13">
        <f>'[1]2. Delegazioni'!J148</f>
        <v>-20</v>
      </c>
      <c r="K148" s="12">
        <f>'[1]2. Delegazioni'!K148</f>
        <v>96</v>
      </c>
      <c r="L148" s="13">
        <f>'[1]2. Delegazioni'!L148</f>
        <v>-15</v>
      </c>
      <c r="M148" s="12">
        <f>'[1]2. Delegazioni'!M148</f>
        <v>92</v>
      </c>
      <c r="N148" s="13">
        <f>'[1]2. Delegazioni'!N148</f>
        <v>-19</v>
      </c>
      <c r="O148" s="12">
        <f>'[1]2. Delegazioni'!O148</f>
        <v>0</v>
      </c>
      <c r="P148" s="13">
        <f>'[1]2. Delegazioni'!P148</f>
        <v>0</v>
      </c>
      <c r="Q148" s="12">
        <f>'[1]2. Delegazioni'!Q148</f>
        <v>24</v>
      </c>
      <c r="R148" s="13">
        <f>'[1]2. Delegazioni'!R148</f>
        <v>-1</v>
      </c>
      <c r="S148" s="12">
        <f>'[1]2. Delegazioni'!S148</f>
        <v>0</v>
      </c>
      <c r="T148" s="13">
        <f>'[1]2. Delegazioni'!T148</f>
        <v>0</v>
      </c>
    </row>
    <row r="149" spans="2:20" x14ac:dyDescent="0.25">
      <c r="B149" s="9" t="s">
        <v>40</v>
      </c>
      <c r="C149" s="12">
        <f>'[1]2. Delegazioni'!C149</f>
        <v>437</v>
      </c>
      <c r="D149" s="13">
        <f>'[1]2. Delegazioni'!D149</f>
        <v>-22</v>
      </c>
      <c r="E149" s="12">
        <f>'[1]2. Delegazioni'!E149</f>
        <v>54</v>
      </c>
      <c r="F149" s="13">
        <f>'[1]2. Delegazioni'!F149</f>
        <v>-8</v>
      </c>
      <c r="G149" s="12">
        <f>'[1]2. Delegazioni'!G149</f>
        <v>201</v>
      </c>
      <c r="H149" s="13">
        <f>'[1]2. Delegazioni'!H149</f>
        <v>2</v>
      </c>
      <c r="I149" s="12">
        <f>'[1]2. Delegazioni'!I149</f>
        <v>97</v>
      </c>
      <c r="J149" s="13">
        <f>'[1]2. Delegazioni'!J149</f>
        <v>9</v>
      </c>
      <c r="K149" s="12">
        <f>'[1]2. Delegazioni'!K149</f>
        <v>37</v>
      </c>
      <c r="L149" s="13">
        <f>'[1]2. Delegazioni'!L149</f>
        <v>-3</v>
      </c>
      <c r="M149" s="12">
        <f>'[1]2. Delegazioni'!M149</f>
        <v>45</v>
      </c>
      <c r="N149" s="13">
        <f>'[1]2. Delegazioni'!N149</f>
        <v>-17</v>
      </c>
      <c r="O149" s="12">
        <f>'[1]2. Delegazioni'!O149</f>
        <v>0</v>
      </c>
      <c r="P149" s="13">
        <f>'[1]2. Delegazioni'!P149</f>
        <v>0</v>
      </c>
      <c r="Q149" s="12">
        <f>'[1]2. Delegazioni'!Q149</f>
        <v>3</v>
      </c>
      <c r="R149" s="13">
        <f>'[1]2. Delegazioni'!R149</f>
        <v>-5</v>
      </c>
      <c r="S149" s="12">
        <f>'[1]2. Delegazioni'!S149</f>
        <v>0</v>
      </c>
      <c r="T149" s="13">
        <f>'[1]2. Delegazioni'!T149</f>
        <v>0</v>
      </c>
    </row>
    <row r="150" spans="2:20" x14ac:dyDescent="0.25">
      <c r="B150" s="9" t="s">
        <v>9</v>
      </c>
      <c r="C150" s="12">
        <f>'[1]2. Delegazioni'!C150</f>
        <v>211</v>
      </c>
      <c r="D150" s="13">
        <f>'[1]2. Delegazioni'!D150</f>
        <v>-115</v>
      </c>
      <c r="E150" s="12">
        <f>'[1]2. Delegazioni'!E150</f>
        <v>31</v>
      </c>
      <c r="F150" s="13">
        <f>'[1]2. Delegazioni'!F150</f>
        <v>-11</v>
      </c>
      <c r="G150" s="12">
        <f>'[1]2. Delegazioni'!G150</f>
        <v>124</v>
      </c>
      <c r="H150" s="13">
        <f>'[1]2. Delegazioni'!H150</f>
        <v>-77</v>
      </c>
      <c r="I150" s="12">
        <f>'[1]2. Delegazioni'!I150</f>
        <v>26</v>
      </c>
      <c r="J150" s="13">
        <f>'[1]2. Delegazioni'!J150</f>
        <v>-11</v>
      </c>
      <c r="K150" s="12">
        <f>'[1]2. Delegazioni'!K150</f>
        <v>12</v>
      </c>
      <c r="L150" s="13">
        <f>'[1]2. Delegazioni'!L150</f>
        <v>-7</v>
      </c>
      <c r="M150" s="12">
        <f>'[1]2. Delegazioni'!M150</f>
        <v>18</v>
      </c>
      <c r="N150" s="13">
        <f>'[1]2. Delegazioni'!N150</f>
        <v>-8</v>
      </c>
      <c r="O150" s="12">
        <f>'[1]2. Delegazioni'!O150</f>
        <v>0</v>
      </c>
      <c r="P150" s="13">
        <f>'[1]2. Delegazioni'!P150</f>
        <v>0</v>
      </c>
      <c r="Q150" s="12">
        <f>'[1]2. Delegazioni'!Q150</f>
        <v>0</v>
      </c>
      <c r="R150" s="13">
        <f>'[1]2. Delegazioni'!R150</f>
        <v>-1</v>
      </c>
      <c r="S150" s="12">
        <f>'[1]2. Delegazioni'!S150</f>
        <v>0</v>
      </c>
      <c r="T150" s="13">
        <f>'[1]2. Delegazioni'!T150</f>
        <v>0</v>
      </c>
    </row>
    <row r="151" spans="2:20" x14ac:dyDescent="0.25">
      <c r="B151" s="9" t="s">
        <v>41</v>
      </c>
      <c r="C151" s="12">
        <f>'[1]2. Delegazioni'!C151</f>
        <v>755</v>
      </c>
      <c r="D151" s="13">
        <f>'[1]2. Delegazioni'!D151</f>
        <v>-282</v>
      </c>
      <c r="E151" s="12">
        <f>'[1]2. Delegazioni'!E151</f>
        <v>87</v>
      </c>
      <c r="F151" s="13">
        <f>'[1]2. Delegazioni'!F151</f>
        <v>-68</v>
      </c>
      <c r="G151" s="12">
        <f>'[1]2. Delegazioni'!G151</f>
        <v>441</v>
      </c>
      <c r="H151" s="13">
        <f>'[1]2. Delegazioni'!H151</f>
        <v>-156</v>
      </c>
      <c r="I151" s="12">
        <f>'[1]2. Delegazioni'!I151</f>
        <v>105</v>
      </c>
      <c r="J151" s="13">
        <f>'[1]2. Delegazioni'!J151</f>
        <v>-28</v>
      </c>
      <c r="K151" s="12">
        <f>'[1]2. Delegazioni'!K151</f>
        <v>67</v>
      </c>
      <c r="L151" s="13">
        <f>'[1]2. Delegazioni'!L151</f>
        <v>-9</v>
      </c>
      <c r="M151" s="12">
        <f>'[1]2. Delegazioni'!M151</f>
        <v>54</v>
      </c>
      <c r="N151" s="13">
        <f>'[1]2. Delegazioni'!N151</f>
        <v>-19</v>
      </c>
      <c r="O151" s="12">
        <f>'[1]2. Delegazioni'!O151</f>
        <v>0</v>
      </c>
      <c r="P151" s="13">
        <f>'[1]2. Delegazioni'!P151</f>
        <v>0</v>
      </c>
      <c r="Q151" s="12">
        <f>'[1]2. Delegazioni'!Q151</f>
        <v>1</v>
      </c>
      <c r="R151" s="13">
        <f>'[1]2. Delegazioni'!R151</f>
        <v>-2</v>
      </c>
      <c r="S151" s="12">
        <f>'[1]2. Delegazioni'!S151</f>
        <v>0</v>
      </c>
      <c r="T151" s="13">
        <f>'[1]2. Delegazioni'!T151</f>
        <v>0</v>
      </c>
    </row>
    <row r="152" spans="2:20" x14ac:dyDescent="0.25">
      <c r="B152" s="9" t="s">
        <v>42</v>
      </c>
      <c r="C152" s="12">
        <f>'[1]2. Delegazioni'!C152</f>
        <v>808</v>
      </c>
      <c r="D152" s="13">
        <f>'[1]2. Delegazioni'!D152</f>
        <v>-464</v>
      </c>
      <c r="E152" s="12">
        <f>'[1]2. Delegazioni'!E152</f>
        <v>159</v>
      </c>
      <c r="F152" s="13">
        <f>'[1]2. Delegazioni'!F152</f>
        <v>-100</v>
      </c>
      <c r="G152" s="12">
        <f>'[1]2. Delegazioni'!G152</f>
        <v>371</v>
      </c>
      <c r="H152" s="13">
        <f>'[1]2. Delegazioni'!H152</f>
        <v>-117</v>
      </c>
      <c r="I152" s="12">
        <f>'[1]2. Delegazioni'!I152</f>
        <v>163</v>
      </c>
      <c r="J152" s="13">
        <f>'[1]2. Delegazioni'!J152</f>
        <v>-231</v>
      </c>
      <c r="K152" s="12">
        <f>'[1]2. Delegazioni'!K152</f>
        <v>69</v>
      </c>
      <c r="L152" s="13">
        <f>'[1]2. Delegazioni'!L152</f>
        <v>-15</v>
      </c>
      <c r="M152" s="12">
        <f>'[1]2. Delegazioni'!M152</f>
        <v>37</v>
      </c>
      <c r="N152" s="13">
        <f>'[1]2. Delegazioni'!N152</f>
        <v>3</v>
      </c>
      <c r="O152" s="12">
        <f>'[1]2. Delegazioni'!O152</f>
        <v>0</v>
      </c>
      <c r="P152" s="13">
        <f>'[1]2. Delegazioni'!P152</f>
        <v>-3</v>
      </c>
      <c r="Q152" s="12">
        <f>'[1]2. Delegazioni'!Q152</f>
        <v>9</v>
      </c>
      <c r="R152" s="13">
        <f>'[1]2. Delegazioni'!R152</f>
        <v>-1</v>
      </c>
      <c r="S152" s="12">
        <f>'[1]2. Delegazioni'!S152</f>
        <v>0</v>
      </c>
      <c r="T152" s="13">
        <f>'[1]2. Delegazioni'!T152</f>
        <v>0</v>
      </c>
    </row>
    <row r="153" spans="2:20" x14ac:dyDescent="0.25">
      <c r="B153" s="9" t="s">
        <v>7</v>
      </c>
      <c r="C153" s="12">
        <f>'[1]2. Delegazioni'!C153</f>
        <v>561</v>
      </c>
      <c r="D153" s="13">
        <f>'[1]2. Delegazioni'!D153</f>
        <v>-157</v>
      </c>
      <c r="E153" s="12">
        <f>'[1]2. Delegazioni'!E153</f>
        <v>109</v>
      </c>
      <c r="F153" s="13">
        <f>'[1]2. Delegazioni'!F153</f>
        <v>13</v>
      </c>
      <c r="G153" s="12">
        <f>'[1]2. Delegazioni'!G153</f>
        <v>204</v>
      </c>
      <c r="H153" s="13">
        <f>'[1]2. Delegazioni'!H153</f>
        <v>-32</v>
      </c>
      <c r="I153" s="12">
        <f>'[1]2. Delegazioni'!I153</f>
        <v>159</v>
      </c>
      <c r="J153" s="13">
        <f>'[1]2. Delegazioni'!J153</f>
        <v>-131</v>
      </c>
      <c r="K153" s="12">
        <f>'[1]2. Delegazioni'!K153</f>
        <v>50</v>
      </c>
      <c r="L153" s="13">
        <f>'[1]2. Delegazioni'!L153</f>
        <v>8</v>
      </c>
      <c r="M153" s="12">
        <f>'[1]2. Delegazioni'!M153</f>
        <v>21</v>
      </c>
      <c r="N153" s="13">
        <f>'[1]2. Delegazioni'!N153</f>
        <v>6</v>
      </c>
      <c r="O153" s="12">
        <f>'[1]2. Delegazioni'!O153</f>
        <v>0</v>
      </c>
      <c r="P153" s="13">
        <f>'[1]2. Delegazioni'!P153</f>
        <v>0</v>
      </c>
      <c r="Q153" s="12">
        <f>'[1]2. Delegazioni'!Q153</f>
        <v>18</v>
      </c>
      <c r="R153" s="13">
        <f>'[1]2. Delegazioni'!R153</f>
        <v>-21</v>
      </c>
      <c r="S153" s="12">
        <f>'[1]2. Delegazioni'!S153</f>
        <v>0</v>
      </c>
      <c r="T153" s="13">
        <f>'[1]2. Delegazioni'!T153</f>
        <v>0</v>
      </c>
    </row>
    <row r="154" spans="2:20" x14ac:dyDescent="0.25">
      <c r="B154" s="9" t="s">
        <v>43</v>
      </c>
      <c r="C154" s="12">
        <f>'[1]2. Delegazioni'!C154</f>
        <v>275</v>
      </c>
      <c r="D154" s="13">
        <f>'[1]2. Delegazioni'!D154</f>
        <v>7</v>
      </c>
      <c r="E154" s="12">
        <f>'[1]2. Delegazioni'!E154</f>
        <v>36</v>
      </c>
      <c r="F154" s="13">
        <f>'[1]2. Delegazioni'!F154</f>
        <v>-23</v>
      </c>
      <c r="G154" s="12">
        <f>'[1]2. Delegazioni'!G154</f>
        <v>168</v>
      </c>
      <c r="H154" s="13">
        <f>'[1]2. Delegazioni'!H154</f>
        <v>39</v>
      </c>
      <c r="I154" s="12">
        <f>'[1]2. Delegazioni'!I154</f>
        <v>32</v>
      </c>
      <c r="J154" s="13">
        <f>'[1]2. Delegazioni'!J154</f>
        <v>3</v>
      </c>
      <c r="K154" s="12">
        <f>'[1]2. Delegazioni'!K154</f>
        <v>15</v>
      </c>
      <c r="L154" s="13">
        <f>'[1]2. Delegazioni'!L154</f>
        <v>-3</v>
      </c>
      <c r="M154" s="12">
        <f>'[1]2. Delegazioni'!M154</f>
        <v>24</v>
      </c>
      <c r="N154" s="13">
        <f>'[1]2. Delegazioni'!N154</f>
        <v>-9</v>
      </c>
      <c r="O154" s="12">
        <f>'[1]2. Delegazioni'!O154</f>
        <v>0</v>
      </c>
      <c r="P154" s="13">
        <f>'[1]2. Delegazioni'!P154</f>
        <v>0</v>
      </c>
      <c r="Q154" s="12">
        <f>'[1]2. Delegazioni'!Q154</f>
        <v>0</v>
      </c>
      <c r="R154" s="13">
        <f>'[1]2. Delegazioni'!R154</f>
        <v>0</v>
      </c>
      <c r="S154" s="12">
        <f>'[1]2. Delegazioni'!S154</f>
        <v>0</v>
      </c>
      <c r="T154" s="13">
        <f>'[1]2. Delegazioni'!T154</f>
        <v>0</v>
      </c>
    </row>
    <row r="155" spans="2:20" x14ac:dyDescent="0.25">
      <c r="B155" s="9" t="s">
        <v>44</v>
      </c>
      <c r="C155" s="12">
        <f>'[1]2. Delegazioni'!C155</f>
        <v>411</v>
      </c>
      <c r="D155" s="13">
        <f>'[1]2. Delegazioni'!D155</f>
        <v>18</v>
      </c>
      <c r="E155" s="12">
        <f>'[1]2. Delegazioni'!E155</f>
        <v>57</v>
      </c>
      <c r="F155" s="13">
        <f>'[1]2. Delegazioni'!F155</f>
        <v>15</v>
      </c>
      <c r="G155" s="12">
        <f>'[1]2. Delegazioni'!G155</f>
        <v>127</v>
      </c>
      <c r="H155" s="13">
        <f>'[1]2. Delegazioni'!H155</f>
        <v>-44</v>
      </c>
      <c r="I155" s="12">
        <f>'[1]2. Delegazioni'!I155</f>
        <v>171</v>
      </c>
      <c r="J155" s="13">
        <f>'[1]2. Delegazioni'!J155</f>
        <v>64</v>
      </c>
      <c r="K155" s="12">
        <f>'[1]2. Delegazioni'!K155</f>
        <v>28</v>
      </c>
      <c r="L155" s="13">
        <f>'[1]2. Delegazioni'!L155</f>
        <v>-1</v>
      </c>
      <c r="M155" s="12">
        <f>'[1]2. Delegazioni'!M155</f>
        <v>24</v>
      </c>
      <c r="N155" s="13">
        <f>'[1]2. Delegazioni'!N155</f>
        <v>-13</v>
      </c>
      <c r="O155" s="12">
        <f>'[1]2. Delegazioni'!O155</f>
        <v>0</v>
      </c>
      <c r="P155" s="13">
        <f>'[1]2. Delegazioni'!P155</f>
        <v>0</v>
      </c>
      <c r="Q155" s="12">
        <f>'[1]2. Delegazioni'!Q155</f>
        <v>4</v>
      </c>
      <c r="R155" s="13">
        <f>'[1]2. Delegazioni'!R155</f>
        <v>-3</v>
      </c>
      <c r="S155" s="12">
        <f>'[1]2. Delegazioni'!S155</f>
        <v>0</v>
      </c>
      <c r="T155" s="13">
        <f>'[1]2. Delegazioni'!T155</f>
        <v>0</v>
      </c>
    </row>
    <row r="156" spans="2:20" s="8" customFormat="1" ht="21" customHeight="1" x14ac:dyDescent="0.2">
      <c r="B156" s="15" t="s">
        <v>149</v>
      </c>
      <c r="C156" s="16">
        <f>'2. Forme contrattuali'!C39</f>
        <v>5978</v>
      </c>
      <c r="D156" s="58">
        <f>'2. Forme contrattuali'!D39</f>
        <v>-1837</v>
      </c>
      <c r="E156" s="16">
        <f>'2. Forme contrattuali'!E39</f>
        <v>926</v>
      </c>
      <c r="F156" s="58">
        <f>'2. Forme contrattuali'!F39</f>
        <v>-413</v>
      </c>
      <c r="G156" s="16">
        <f>'2. Forme contrattuali'!G39</f>
        <v>2940</v>
      </c>
      <c r="H156" s="58">
        <f>'2. Forme contrattuali'!H39</f>
        <v>-839</v>
      </c>
      <c r="I156" s="16">
        <f>'2. Forme contrattuali'!I39</f>
        <v>1184</v>
      </c>
      <c r="J156" s="58">
        <f>'2. Forme contrattuali'!J39</f>
        <v>-404</v>
      </c>
      <c r="K156" s="16">
        <f>'2. Forme contrattuali'!K39</f>
        <v>463</v>
      </c>
      <c r="L156" s="58">
        <f>'2. Forme contrattuali'!L39</f>
        <v>-57</v>
      </c>
      <c r="M156" s="16">
        <f>'2. Forme contrattuali'!M39</f>
        <v>400</v>
      </c>
      <c r="N156" s="58">
        <f>'2. Forme contrattuali'!N39</f>
        <v>-81</v>
      </c>
      <c r="O156" s="16">
        <f>'2. Forme contrattuali'!O39</f>
        <v>0</v>
      </c>
      <c r="P156" s="58">
        <f>'2. Forme contrattuali'!P39</f>
        <v>-3</v>
      </c>
      <c r="Q156" s="16">
        <f>'2. Forme contrattuali'!Q39</f>
        <v>65</v>
      </c>
      <c r="R156" s="58">
        <f>'2. Forme contrattuali'!R39</f>
        <v>-40</v>
      </c>
      <c r="S156" s="16">
        <f>'2. Forme contrattuali'!S39</f>
        <v>0</v>
      </c>
      <c r="T156" s="58">
        <f>'2. Forme contrattuali'!T39</f>
        <v>0</v>
      </c>
    </row>
    <row r="157" spans="2:20" s="8" customFormat="1" ht="24.95" customHeight="1" x14ac:dyDescent="0.2">
      <c r="B157" s="167" t="s">
        <v>47</v>
      </c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</row>
    <row r="160" spans="2:20" x14ac:dyDescent="0.25">
      <c r="F160" s="20"/>
      <c r="G160" s="24"/>
      <c r="H160" s="25"/>
      <c r="I160" s="24"/>
    </row>
    <row r="161" spans="7:9" x14ac:dyDescent="0.25">
      <c r="G161" s="24"/>
      <c r="H161" s="25"/>
      <c r="I161" s="24"/>
    </row>
    <row r="162" spans="7:9" x14ac:dyDescent="0.25">
      <c r="G162" s="24"/>
      <c r="H162" s="25"/>
      <c r="I162" s="24"/>
    </row>
    <row r="163" spans="7:9" x14ac:dyDescent="0.25">
      <c r="G163" s="24"/>
      <c r="H163" s="25"/>
      <c r="I163" s="24"/>
    </row>
    <row r="164" spans="7:9" x14ac:dyDescent="0.25">
      <c r="G164" s="24"/>
      <c r="H164" s="25"/>
      <c r="I164" s="24"/>
    </row>
    <row r="165" spans="7:9" x14ac:dyDescent="0.25">
      <c r="G165" s="24"/>
      <c r="H165" s="25"/>
      <c r="I165" s="24"/>
    </row>
    <row r="166" spans="7:9" x14ac:dyDescent="0.25">
      <c r="G166" s="24"/>
      <c r="H166" s="25"/>
      <c r="I166" s="24"/>
    </row>
    <row r="167" spans="7:9" x14ac:dyDescent="0.25">
      <c r="G167" s="24"/>
      <c r="H167" s="25"/>
      <c r="I167" s="24"/>
    </row>
    <row r="168" spans="7:9" x14ac:dyDescent="0.25">
      <c r="G168" s="24"/>
      <c r="H168" s="25"/>
      <c r="I168" s="24"/>
    </row>
    <row r="175" spans="7:9" ht="15" customHeight="1" x14ac:dyDescent="0.25"/>
    <row r="206" ht="15" customHeight="1" x14ac:dyDescent="0.25"/>
    <row r="207" ht="30" customHeight="1" x14ac:dyDescent="0.25"/>
    <row r="208" ht="40.5" customHeight="1" x14ac:dyDescent="0.25"/>
    <row r="237" ht="15" customHeight="1" x14ac:dyDescent="0.25"/>
  </sheetData>
  <sheetProtection sheet="1" formatCells="0" formatColumns="0" formatRows="0" insertColumns="0" insertRows="0" insertHyperlinks="0" deleteColumns="0" deleteRows="0" sort="0" autoFilter="0" pivotTables="0"/>
  <mergeCells count="62">
    <mergeCell ref="B2:Q4"/>
    <mergeCell ref="B28:Q28"/>
    <mergeCell ref="F30:H30"/>
    <mergeCell ref="I30:K30"/>
    <mergeCell ref="L30:N30"/>
    <mergeCell ref="O30:Q30"/>
    <mergeCell ref="B6:N6"/>
    <mergeCell ref="B7:B8"/>
    <mergeCell ref="C7:E8"/>
    <mergeCell ref="F7:N7"/>
    <mergeCell ref="F8:H8"/>
    <mergeCell ref="I8:K8"/>
    <mergeCell ref="L8:N8"/>
    <mergeCell ref="B25:N25"/>
    <mergeCell ref="B47:Q47"/>
    <mergeCell ref="B29:B30"/>
    <mergeCell ref="C29:E30"/>
    <mergeCell ref="F29:Q29"/>
    <mergeCell ref="B73:B74"/>
    <mergeCell ref="C73:E74"/>
    <mergeCell ref="F73:K73"/>
    <mergeCell ref="F74:H74"/>
    <mergeCell ref="I74:K74"/>
    <mergeCell ref="B51:B52"/>
    <mergeCell ref="C51:E52"/>
    <mergeCell ref="F51:K51"/>
    <mergeCell ref="F52:H52"/>
    <mergeCell ref="I52:K52"/>
    <mergeCell ref="B94:N94"/>
    <mergeCell ref="B95:B96"/>
    <mergeCell ref="C95:E96"/>
    <mergeCell ref="F95:N95"/>
    <mergeCell ref="F96:H96"/>
    <mergeCell ref="I96:K96"/>
    <mergeCell ref="L96:N96"/>
    <mergeCell ref="B113:N113"/>
    <mergeCell ref="B116:N116"/>
    <mergeCell ref="B117:B118"/>
    <mergeCell ref="C117:D118"/>
    <mergeCell ref="E117:T117"/>
    <mergeCell ref="E118:F118"/>
    <mergeCell ref="G118:H118"/>
    <mergeCell ref="I118:J118"/>
    <mergeCell ref="K118:L118"/>
    <mergeCell ref="M118:N118"/>
    <mergeCell ref="O118:P118"/>
    <mergeCell ref="Q118:R118"/>
    <mergeCell ref="S118:T118"/>
    <mergeCell ref="B157:N157"/>
    <mergeCell ref="I140:J140"/>
    <mergeCell ref="K140:L140"/>
    <mergeCell ref="M140:N140"/>
    <mergeCell ref="O140:P140"/>
    <mergeCell ref="B135:N135"/>
    <mergeCell ref="B138:N138"/>
    <mergeCell ref="B139:B140"/>
    <mergeCell ref="C139:D140"/>
    <mergeCell ref="E139:T139"/>
    <mergeCell ref="E140:F140"/>
    <mergeCell ref="G140:H140"/>
    <mergeCell ref="Q140:R140"/>
    <mergeCell ref="S140:T140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3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521DE-5294-4D01-9C3D-A1458479A473}">
  <sheetPr>
    <tabColor theme="1"/>
  </sheetPr>
  <dimension ref="B1:I20"/>
  <sheetViews>
    <sheetView workbookViewId="0">
      <selection activeCell="D2" sqref="D2"/>
    </sheetView>
  </sheetViews>
  <sheetFormatPr defaultRowHeight="14.25" x14ac:dyDescent="0.25"/>
  <cols>
    <col min="1" max="1" width="9.140625" style="44"/>
    <col min="2" max="2" width="64.42578125" style="44" customWidth="1"/>
    <col min="3" max="16384" width="9.140625" style="44"/>
  </cols>
  <sheetData>
    <row r="1" spans="2:9" s="41" customFormat="1" ht="44.25" customHeight="1" x14ac:dyDescent="0.25">
      <c r="B1" s="50" t="s">
        <v>128</v>
      </c>
      <c r="D1" s="44"/>
      <c r="E1" s="44"/>
      <c r="F1" s="44"/>
      <c r="G1" s="44"/>
      <c r="H1" s="44"/>
      <c r="I1" s="44"/>
    </row>
    <row r="2" spans="2:9" s="42" customFormat="1" x14ac:dyDescent="0.25">
      <c r="B2" s="65"/>
      <c r="C2" s="65"/>
      <c r="D2" s="44"/>
      <c r="E2" s="44"/>
      <c r="F2" s="44"/>
      <c r="G2" s="44"/>
      <c r="H2" s="44"/>
      <c r="I2" s="44"/>
    </row>
    <row r="3" spans="2:9" s="42" customFormat="1" x14ac:dyDescent="0.25">
      <c r="B3" s="66" t="s">
        <v>139</v>
      </c>
      <c r="C3" s="65"/>
      <c r="D3" s="44"/>
      <c r="E3" s="44"/>
      <c r="F3" s="44"/>
      <c r="G3" s="44"/>
      <c r="H3" s="44"/>
      <c r="I3" s="44"/>
    </row>
    <row r="4" spans="2:9" s="42" customFormat="1" ht="32.25" customHeight="1" x14ac:dyDescent="0.25">
      <c r="B4" s="67" t="s">
        <v>140</v>
      </c>
      <c r="C4" s="65"/>
      <c r="D4" s="44"/>
      <c r="E4" s="44"/>
      <c r="F4" s="44"/>
      <c r="G4" s="44"/>
      <c r="H4" s="44"/>
      <c r="I4" s="44"/>
    </row>
    <row r="5" spans="2:9" s="42" customFormat="1" x14ac:dyDescent="0.25">
      <c r="B5" s="68" t="s">
        <v>141</v>
      </c>
      <c r="C5" s="65"/>
      <c r="D5" s="44"/>
      <c r="E5" s="44"/>
      <c r="F5" s="44"/>
      <c r="G5" s="44"/>
      <c r="H5" s="44"/>
      <c r="I5" s="44"/>
    </row>
    <row r="6" spans="2:9" s="42" customFormat="1" x14ac:dyDescent="0.25">
      <c r="B6" s="68" t="s">
        <v>142</v>
      </c>
      <c r="C6" s="65"/>
      <c r="D6" s="44"/>
      <c r="E6" s="44"/>
      <c r="F6" s="44"/>
      <c r="G6" s="44"/>
      <c r="H6" s="44"/>
      <c r="I6" s="44"/>
    </row>
    <row r="7" spans="2:9" s="42" customFormat="1" x14ac:dyDescent="0.25">
      <c r="B7" s="68" t="s">
        <v>143</v>
      </c>
      <c r="C7" s="65"/>
      <c r="D7" s="44"/>
      <c r="E7" s="44"/>
      <c r="F7" s="44"/>
      <c r="G7" s="44"/>
      <c r="H7" s="44"/>
      <c r="I7" s="44"/>
    </row>
    <row r="8" spans="2:9" s="42" customFormat="1" x14ac:dyDescent="0.25">
      <c r="B8" s="65"/>
      <c r="C8" s="65"/>
      <c r="D8" s="44"/>
      <c r="E8" s="44"/>
      <c r="F8" s="44"/>
      <c r="G8" s="44"/>
      <c r="H8" s="44"/>
      <c r="I8" s="44"/>
    </row>
    <row r="9" spans="2:9" x14ac:dyDescent="0.25">
      <c r="B9" s="51"/>
    </row>
    <row r="10" spans="2:9" x14ac:dyDescent="0.25">
      <c r="B10" s="51"/>
    </row>
    <row r="11" spans="2:9" x14ac:dyDescent="0.25">
      <c r="B11" s="51"/>
    </row>
    <row r="12" spans="2:9" x14ac:dyDescent="0.25">
      <c r="B12" s="51"/>
    </row>
    <row r="13" spans="2:9" x14ac:dyDescent="0.25">
      <c r="B13" s="52"/>
    </row>
    <row r="14" spans="2:9" x14ac:dyDescent="0.25">
      <c r="B14" s="52"/>
    </row>
    <row r="15" spans="2:9" x14ac:dyDescent="0.25">
      <c r="B15" s="51"/>
    </row>
    <row r="20" spans="2:2" x14ac:dyDescent="0.25">
      <c r="B20" s="51"/>
    </row>
  </sheetData>
  <sheetProtection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44F31-EE14-4356-9270-6DD847AD0ADE}">
  <sheetPr>
    <tabColor theme="0"/>
    <pageSetUpPr fitToPage="1"/>
  </sheetPr>
  <dimension ref="B2:AA122"/>
  <sheetViews>
    <sheetView topLeftCell="A31" zoomScaleNormal="100" zoomScalePageLayoutView="125" workbookViewId="0">
      <selection activeCell="E31" sqref="E31"/>
    </sheetView>
  </sheetViews>
  <sheetFormatPr defaultColWidth="10" defaultRowHeight="12.75" x14ac:dyDescent="0.25"/>
  <cols>
    <col min="1" max="1" width="4.7109375" style="20" customWidth="1"/>
    <col min="2" max="2" width="24.42578125" style="20" customWidth="1"/>
    <col min="3" max="20" width="9.28515625" style="20" customWidth="1"/>
    <col min="21" max="22" width="10" style="20"/>
    <col min="23" max="23" width="8.42578125" style="20" customWidth="1"/>
    <col min="24" max="25" width="10" style="20"/>
    <col min="26" max="26" width="9.140625" style="20" customWidth="1"/>
    <col min="27" max="28" width="10" style="20"/>
    <col min="29" max="29" width="8.7109375" style="20" customWidth="1"/>
    <col min="30" max="31" width="10" style="20"/>
    <col min="32" max="32" width="9" style="20" customWidth="1"/>
    <col min="33" max="34" width="10" style="20"/>
    <col min="35" max="35" width="9.42578125" style="20" customWidth="1"/>
    <col min="36" max="16384" width="10" style="20"/>
  </cols>
  <sheetData>
    <row r="2" spans="2:27" ht="15" customHeight="1" x14ac:dyDescent="0.25">
      <c r="B2" s="154" t="s">
        <v>168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V2" s="104" t="s">
        <v>50</v>
      </c>
      <c r="W2" s="104"/>
      <c r="X2" s="104"/>
      <c r="Y2" s="104"/>
      <c r="Z2" s="104"/>
      <c r="AA2" s="19"/>
    </row>
    <row r="3" spans="2:27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V3" s="104"/>
      <c r="W3" s="104"/>
      <c r="X3" s="104"/>
      <c r="Y3" s="104"/>
      <c r="Z3" s="104"/>
      <c r="AA3" s="19"/>
    </row>
    <row r="4" spans="2:27" x14ac:dyDescent="0.25"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V4" s="104"/>
      <c r="W4" s="104"/>
      <c r="X4" s="104"/>
      <c r="Y4" s="104"/>
      <c r="Z4" s="104"/>
      <c r="AA4" s="19"/>
    </row>
    <row r="5" spans="2:27" ht="13.5" customHeight="1" x14ac:dyDescent="0.25">
      <c r="C5" s="73"/>
      <c r="D5" s="73"/>
      <c r="E5" s="73"/>
      <c r="F5" s="73"/>
      <c r="G5" s="73"/>
      <c r="H5" s="73"/>
      <c r="I5" s="73"/>
      <c r="J5" s="73"/>
      <c r="K5" s="73"/>
      <c r="L5" s="73"/>
      <c r="O5" s="20" t="s">
        <v>51</v>
      </c>
      <c r="V5" s="104"/>
      <c r="W5" s="104"/>
      <c r="X5" s="104"/>
      <c r="Y5" s="104"/>
      <c r="Z5" s="104"/>
      <c r="AA5" s="19"/>
    </row>
    <row r="6" spans="2:27" s="76" customFormat="1" ht="24.95" customHeight="1" x14ac:dyDescent="0.25">
      <c r="B6" s="74" t="s">
        <v>184</v>
      </c>
      <c r="C6" s="75"/>
      <c r="D6" s="75"/>
      <c r="E6" s="75"/>
      <c r="F6" s="75"/>
      <c r="G6" s="75"/>
      <c r="H6" s="75"/>
      <c r="I6" s="75"/>
      <c r="J6" s="75"/>
      <c r="K6" s="77"/>
      <c r="L6" s="77"/>
      <c r="V6" s="105"/>
      <c r="W6" s="105"/>
      <c r="X6" s="105"/>
      <c r="Y6" s="105"/>
      <c r="Z6" s="105"/>
      <c r="AA6" s="77"/>
    </row>
    <row r="7" spans="2:27" ht="15" customHeight="1" x14ac:dyDescent="0.25">
      <c r="B7" s="155" t="s">
        <v>85</v>
      </c>
      <c r="C7" s="157" t="s">
        <v>55</v>
      </c>
      <c r="D7" s="157"/>
      <c r="E7" s="159" t="s">
        <v>2</v>
      </c>
      <c r="F7" s="159"/>
      <c r="G7" s="159"/>
      <c r="H7" s="159"/>
      <c r="I7" s="159"/>
      <c r="J7" s="159"/>
      <c r="K7" s="19"/>
      <c r="L7" s="19"/>
      <c r="V7" s="104" t="s">
        <v>34</v>
      </c>
      <c r="W7" s="104"/>
      <c r="X7" s="104"/>
      <c r="Y7" s="104"/>
      <c r="Z7" s="104"/>
      <c r="AA7" s="19"/>
    </row>
    <row r="8" spans="2:27" ht="27" customHeight="1" x14ac:dyDescent="0.25">
      <c r="B8" s="156"/>
      <c r="C8" s="158"/>
      <c r="D8" s="158"/>
      <c r="E8" s="165" t="s">
        <v>86</v>
      </c>
      <c r="F8" s="165"/>
      <c r="G8" s="165" t="s">
        <v>83</v>
      </c>
      <c r="H8" s="165"/>
      <c r="I8" s="165" t="s">
        <v>87</v>
      </c>
      <c r="J8" s="165"/>
      <c r="K8" s="164"/>
      <c r="L8" s="164"/>
      <c r="V8" s="104"/>
      <c r="W8" s="104"/>
      <c r="X8" s="104"/>
      <c r="Y8" s="104"/>
      <c r="Z8" s="104"/>
      <c r="AA8" s="19"/>
    </row>
    <row r="9" spans="2:27" ht="35.25" customHeight="1" x14ac:dyDescent="0.25">
      <c r="B9" s="78"/>
      <c r="C9" s="79" t="s">
        <v>240</v>
      </c>
      <c r="D9" s="80" t="s">
        <v>0</v>
      </c>
      <c r="E9" s="79" t="s">
        <v>240</v>
      </c>
      <c r="F9" s="80" t="s">
        <v>0</v>
      </c>
      <c r="G9" s="79" t="s">
        <v>240</v>
      </c>
      <c r="H9" s="80" t="s">
        <v>0</v>
      </c>
      <c r="I9" s="79" t="s">
        <v>240</v>
      </c>
      <c r="J9" s="80" t="s">
        <v>0</v>
      </c>
      <c r="K9" s="95"/>
      <c r="L9" s="96"/>
      <c r="V9" s="104"/>
      <c r="W9" s="119" t="s">
        <v>82</v>
      </c>
      <c r="X9" s="119" t="s">
        <v>83</v>
      </c>
      <c r="Y9" s="119" t="s">
        <v>84</v>
      </c>
      <c r="Z9" s="106"/>
      <c r="AA9" s="19"/>
    </row>
    <row r="10" spans="2:27" x14ac:dyDescent="0.25">
      <c r="B10" s="20" t="s">
        <v>3</v>
      </c>
      <c r="C10" s="32">
        <f>$G$42</f>
        <v>55463</v>
      </c>
      <c r="D10" s="33">
        <v>1</v>
      </c>
      <c r="E10" s="32">
        <f>$G$39</f>
        <v>6469</v>
      </c>
      <c r="F10" s="21">
        <f>E10/$C$10</f>
        <v>0.11663631610262698</v>
      </c>
      <c r="G10" s="32">
        <f>$G$40</f>
        <v>36045</v>
      </c>
      <c r="H10" s="21">
        <f>G10/$C$10</f>
        <v>0.64989272127364184</v>
      </c>
      <c r="I10" s="32">
        <f>$G$41</f>
        <v>12949</v>
      </c>
      <c r="J10" s="21">
        <f>I10/$C$10</f>
        <v>0.23347096262373113</v>
      </c>
      <c r="K10" s="22"/>
      <c r="L10" s="25"/>
      <c r="N10" s="20" t="s">
        <v>52</v>
      </c>
      <c r="V10" s="104" t="s">
        <v>4</v>
      </c>
      <c r="W10" s="107">
        <f>$E$11</f>
        <v>2707</v>
      </c>
      <c r="X10" s="107">
        <f>$G$11</f>
        <v>9369</v>
      </c>
      <c r="Y10" s="107">
        <f>$I$11</f>
        <v>1533</v>
      </c>
      <c r="Z10" s="107"/>
      <c r="AA10" s="19"/>
    </row>
    <row r="11" spans="2:27" x14ac:dyDescent="0.25">
      <c r="B11" s="20" t="s">
        <v>4</v>
      </c>
      <c r="C11" s="32">
        <f>$G$56</f>
        <v>13609</v>
      </c>
      <c r="D11" s="35">
        <v>1</v>
      </c>
      <c r="E11" s="32">
        <f>$G$53</f>
        <v>2707</v>
      </c>
      <c r="F11" s="18">
        <f>E11/$C$11</f>
        <v>0.19891248438533324</v>
      </c>
      <c r="G11" s="32">
        <f>$G$54</f>
        <v>9369</v>
      </c>
      <c r="H11" s="18">
        <f>G11/$C$11</f>
        <v>0.68844147255492694</v>
      </c>
      <c r="I11" s="32">
        <f>$G$55</f>
        <v>1533</v>
      </c>
      <c r="J11" s="18">
        <f>I11/$C$11</f>
        <v>0.11264604305973988</v>
      </c>
      <c r="K11" s="22"/>
      <c r="L11" s="25"/>
      <c r="V11" s="19"/>
      <c r="W11" s="19"/>
      <c r="X11" s="19"/>
      <c r="Y11" s="19"/>
      <c r="Z11" s="19"/>
      <c r="AA11" s="19"/>
    </row>
    <row r="12" spans="2:27" ht="15" customHeight="1" x14ac:dyDescent="0.25">
      <c r="B12" s="81"/>
      <c r="C12" s="161" t="s">
        <v>14</v>
      </c>
      <c r="D12" s="161"/>
      <c r="E12" s="161"/>
      <c r="F12" s="161"/>
      <c r="G12" s="161"/>
      <c r="H12" s="161"/>
      <c r="I12" s="161"/>
      <c r="J12" s="161"/>
      <c r="K12" s="24"/>
      <c r="L12" s="24"/>
    </row>
    <row r="13" spans="2:27" ht="15" customHeight="1" x14ac:dyDescent="0.25">
      <c r="B13" s="20" t="s">
        <v>53</v>
      </c>
      <c r="C13" s="32">
        <f>$G$70</f>
        <v>1614</v>
      </c>
      <c r="D13" s="33">
        <v>1</v>
      </c>
      <c r="E13" s="32">
        <f>$G$67</f>
        <v>90</v>
      </c>
      <c r="F13" s="21">
        <f>E13/$C$13</f>
        <v>5.5762081784386616E-2</v>
      </c>
      <c r="G13" s="32">
        <f>$G$68</f>
        <v>1386</v>
      </c>
      <c r="H13" s="21">
        <f>G13/$C$13</f>
        <v>0.85873605947955389</v>
      </c>
      <c r="I13" s="32">
        <f>$G$69</f>
        <v>138</v>
      </c>
      <c r="J13" s="21">
        <f>I13/$C$13</f>
        <v>8.5501858736059477E-2</v>
      </c>
      <c r="K13" s="22"/>
      <c r="L13" s="25"/>
    </row>
    <row r="14" spans="2:27" x14ac:dyDescent="0.25">
      <c r="B14" s="20" t="s">
        <v>5</v>
      </c>
      <c r="C14" s="32">
        <f>$G$84</f>
        <v>4424</v>
      </c>
      <c r="D14" s="33">
        <v>1</v>
      </c>
      <c r="E14" s="32">
        <f>$G$81</f>
        <v>436</v>
      </c>
      <c r="F14" s="21">
        <f>E14/$C$14</f>
        <v>9.8553345388788433E-2</v>
      </c>
      <c r="G14" s="32">
        <f>$G$82</f>
        <v>3221</v>
      </c>
      <c r="H14" s="21">
        <f>G14/$C$14</f>
        <v>0.72807414104882462</v>
      </c>
      <c r="I14" s="32">
        <f>$G$83</f>
        <v>767</v>
      </c>
      <c r="J14" s="21">
        <f>I14/$C$14</f>
        <v>0.17337251356238698</v>
      </c>
      <c r="K14" s="22"/>
      <c r="L14" s="25"/>
      <c r="P14" s="20" t="s">
        <v>49</v>
      </c>
      <c r="R14" s="20" t="s">
        <v>8</v>
      </c>
    </row>
    <row r="15" spans="2:27" x14ac:dyDescent="0.25">
      <c r="B15" s="20" t="s">
        <v>6</v>
      </c>
      <c r="C15" s="32">
        <f>$G$98</f>
        <v>5451</v>
      </c>
      <c r="D15" s="33">
        <v>1</v>
      </c>
      <c r="E15" s="32">
        <f>$G$95</f>
        <v>1880</v>
      </c>
      <c r="F15" s="21">
        <f>E15/$C$15</f>
        <v>0.34489084571638229</v>
      </c>
      <c r="G15" s="32">
        <f>$G$96</f>
        <v>3175</v>
      </c>
      <c r="H15" s="21">
        <f>G15/$C$15</f>
        <v>0.58246193359016696</v>
      </c>
      <c r="I15" s="32">
        <f>$G$97</f>
        <v>396</v>
      </c>
      <c r="J15" s="21">
        <f>I15/$C$15</f>
        <v>7.264722069345074E-2</v>
      </c>
      <c r="K15" s="22"/>
      <c r="L15" s="25"/>
    </row>
    <row r="16" spans="2:27" x14ac:dyDescent="0.25">
      <c r="B16" s="82" t="s">
        <v>7</v>
      </c>
      <c r="C16" s="34">
        <f>$G$112</f>
        <v>2120</v>
      </c>
      <c r="D16" s="35">
        <v>1</v>
      </c>
      <c r="E16" s="34">
        <f>$G$109</f>
        <v>301</v>
      </c>
      <c r="F16" s="18">
        <f>E16/$C$16</f>
        <v>0.14198113207547169</v>
      </c>
      <c r="G16" s="34">
        <f>$G$110</f>
        <v>1587</v>
      </c>
      <c r="H16" s="18">
        <f>G16/$C$16</f>
        <v>0.74858490566037739</v>
      </c>
      <c r="I16" s="34">
        <f>$G$111</f>
        <v>232</v>
      </c>
      <c r="J16" s="18">
        <f>I16/$C$16</f>
        <v>0.10943396226415095</v>
      </c>
      <c r="K16" s="22"/>
      <c r="L16" s="25"/>
    </row>
    <row r="17" spans="2:23" ht="24.95" customHeight="1" x14ac:dyDescent="0.2">
      <c r="B17" s="83" t="s">
        <v>47</v>
      </c>
      <c r="C17" s="84"/>
      <c r="D17" s="84"/>
      <c r="E17" s="84"/>
      <c r="F17" s="84"/>
      <c r="G17" s="84"/>
      <c r="H17" s="84"/>
      <c r="I17" s="84"/>
      <c r="J17" s="84"/>
      <c r="K17" s="19"/>
      <c r="L17" s="19"/>
    </row>
    <row r="20" spans="2:23" s="85" customFormat="1" ht="24.95" customHeight="1" x14ac:dyDescent="0.25">
      <c r="B20" s="74" t="s">
        <v>210</v>
      </c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97"/>
      <c r="P20" s="97"/>
      <c r="Q20" s="97"/>
    </row>
    <row r="21" spans="2:23" ht="15" customHeight="1" x14ac:dyDescent="0.25">
      <c r="B21" s="155" t="s">
        <v>85</v>
      </c>
      <c r="C21" s="162" t="s">
        <v>55</v>
      </c>
      <c r="D21" s="162"/>
      <c r="E21" s="162"/>
      <c r="F21" s="159" t="s">
        <v>2</v>
      </c>
      <c r="G21" s="159"/>
      <c r="H21" s="159"/>
      <c r="I21" s="159"/>
      <c r="J21" s="159"/>
      <c r="K21" s="159"/>
      <c r="L21" s="159"/>
      <c r="M21" s="159"/>
      <c r="N21" s="159"/>
      <c r="O21" s="19"/>
      <c r="P21" s="19"/>
      <c r="Q21" s="19"/>
    </row>
    <row r="22" spans="2:23" ht="24.75" customHeight="1" x14ac:dyDescent="0.25">
      <c r="B22" s="156"/>
      <c r="C22" s="163"/>
      <c r="D22" s="163"/>
      <c r="E22" s="163"/>
      <c r="F22" s="160" t="s">
        <v>82</v>
      </c>
      <c r="G22" s="160"/>
      <c r="H22" s="160"/>
      <c r="I22" s="165" t="s">
        <v>83</v>
      </c>
      <c r="J22" s="165"/>
      <c r="K22" s="165"/>
      <c r="L22" s="165" t="s">
        <v>84</v>
      </c>
      <c r="M22" s="165"/>
      <c r="N22" s="165"/>
      <c r="O22" s="164"/>
      <c r="P22" s="164"/>
      <c r="Q22" s="164"/>
    </row>
    <row r="23" spans="2:23" ht="35.25" customHeight="1" x14ac:dyDescent="0.25">
      <c r="B23" s="78"/>
      <c r="C23" s="79" t="s">
        <v>240</v>
      </c>
      <c r="D23" s="80" t="s">
        <v>241</v>
      </c>
      <c r="E23" s="80" t="s">
        <v>242</v>
      </c>
      <c r="F23" s="79" t="s">
        <v>240</v>
      </c>
      <c r="G23" s="80" t="s">
        <v>241</v>
      </c>
      <c r="H23" s="80" t="s">
        <v>242</v>
      </c>
      <c r="I23" s="79" t="s">
        <v>240</v>
      </c>
      <c r="J23" s="80" t="s">
        <v>241</v>
      </c>
      <c r="K23" s="80" t="s">
        <v>242</v>
      </c>
      <c r="L23" s="79" t="s">
        <v>240</v>
      </c>
      <c r="M23" s="80" t="s">
        <v>241</v>
      </c>
      <c r="N23" s="80" t="s">
        <v>242</v>
      </c>
      <c r="O23" s="95"/>
      <c r="P23" s="96"/>
      <c r="Q23" s="96"/>
      <c r="S23" s="20" t="s">
        <v>49</v>
      </c>
      <c r="W23" s="20" t="s">
        <v>52</v>
      </c>
    </row>
    <row r="24" spans="2:23" x14ac:dyDescent="0.25">
      <c r="B24" s="20" t="s">
        <v>3</v>
      </c>
      <c r="C24" s="32">
        <f>$G$42</f>
        <v>55463</v>
      </c>
      <c r="D24" s="86">
        <f>G42-F42</f>
        <v>-32234</v>
      </c>
      <c r="E24" s="23">
        <f>(G42-F42)/F42</f>
        <v>-0.36756103401484658</v>
      </c>
      <c r="F24" s="32">
        <f>$G$39</f>
        <v>6469</v>
      </c>
      <c r="G24" s="86">
        <f>G39-F39</f>
        <v>-4193</v>
      </c>
      <c r="H24" s="23">
        <f>(G39-F39)/F39</f>
        <v>-0.39326580378915776</v>
      </c>
      <c r="I24" s="32">
        <f>$G$40</f>
        <v>36045</v>
      </c>
      <c r="J24" s="86">
        <f>G40-F40</f>
        <v>-21136</v>
      </c>
      <c r="K24" s="23">
        <f>(G40-F40)/F40</f>
        <v>-0.36963326979241357</v>
      </c>
      <c r="L24" s="32">
        <f>$G$41</f>
        <v>12949</v>
      </c>
      <c r="M24" s="86">
        <f>G41-F41</f>
        <v>-6905</v>
      </c>
      <c r="N24" s="23">
        <f>(G41-F41)/F41</f>
        <v>-0.34778885866827841</v>
      </c>
      <c r="O24" s="24"/>
      <c r="P24" s="37"/>
      <c r="Q24" s="23"/>
    </row>
    <row r="25" spans="2:23" x14ac:dyDescent="0.25">
      <c r="B25" s="20" t="s">
        <v>4</v>
      </c>
      <c r="C25" s="32">
        <f>$G$56</f>
        <v>13609</v>
      </c>
      <c r="D25" s="86">
        <f>G56-F56</f>
        <v>-5696</v>
      </c>
      <c r="E25" s="23">
        <f>(G56-F56)/F56</f>
        <v>-0.29505309505309507</v>
      </c>
      <c r="F25" s="32">
        <f>$G$53</f>
        <v>2707</v>
      </c>
      <c r="G25" s="86">
        <f>G53-F53</f>
        <v>-1637</v>
      </c>
      <c r="H25" s="23">
        <f>(G53-F53)/F53</f>
        <v>-0.37684162062615101</v>
      </c>
      <c r="I25" s="32">
        <f>$G$54</f>
        <v>9369</v>
      </c>
      <c r="J25" s="86">
        <f>G54-F54</f>
        <v>-3288</v>
      </c>
      <c r="K25" s="23">
        <f>(G54-F54)/F54</f>
        <v>-0.25977719838824365</v>
      </c>
      <c r="L25" s="32">
        <f>$G$55</f>
        <v>1533</v>
      </c>
      <c r="M25" s="86">
        <f>G55-F55</f>
        <v>-771</v>
      </c>
      <c r="N25" s="23">
        <f>(G55-F55)/F55</f>
        <v>-0.33463541666666669</v>
      </c>
      <c r="O25" s="24"/>
      <c r="P25" s="37"/>
      <c r="Q25" s="23"/>
    </row>
    <row r="26" spans="2:23" ht="15" customHeight="1" x14ac:dyDescent="0.25">
      <c r="C26" s="161" t="s">
        <v>14</v>
      </c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24"/>
      <c r="P26" s="24"/>
      <c r="Q26" s="24"/>
    </row>
    <row r="27" spans="2:23" ht="15" customHeight="1" x14ac:dyDescent="0.25">
      <c r="B27" s="20" t="s">
        <v>53</v>
      </c>
      <c r="C27" s="32">
        <f>$G$70</f>
        <v>1614</v>
      </c>
      <c r="D27" s="86">
        <f>G70-F70</f>
        <v>-466</v>
      </c>
      <c r="E27" s="23">
        <f>(G70-F70)/F70</f>
        <v>-0.22403846153846155</v>
      </c>
      <c r="F27" s="32">
        <f>$G$67</f>
        <v>90</v>
      </c>
      <c r="G27" s="86">
        <f>G67-F67</f>
        <v>-38</v>
      </c>
      <c r="H27" s="23">
        <f>(G67-F67)/F67</f>
        <v>-0.296875</v>
      </c>
      <c r="I27" s="32">
        <f>$G$68</f>
        <v>1386</v>
      </c>
      <c r="J27" s="86">
        <f>G68-F68</f>
        <v>-340</v>
      </c>
      <c r="K27" s="23">
        <f>(G68-F68)/F68</f>
        <v>-0.19698725376593279</v>
      </c>
      <c r="L27" s="32">
        <f>$G$69</f>
        <v>138</v>
      </c>
      <c r="M27" s="86">
        <f>G69-F69</f>
        <v>-88</v>
      </c>
      <c r="N27" s="23">
        <f>(G69-F69)/F69</f>
        <v>-0.38938053097345132</v>
      </c>
      <c r="O27" s="24"/>
      <c r="P27" s="37"/>
      <c r="Q27" s="23"/>
    </row>
    <row r="28" spans="2:23" x14ac:dyDescent="0.25">
      <c r="B28" s="20" t="s">
        <v>5</v>
      </c>
      <c r="C28" s="32">
        <f>$G$84</f>
        <v>4424</v>
      </c>
      <c r="D28" s="86">
        <f>G84-F84</f>
        <v>-2034</v>
      </c>
      <c r="E28" s="23">
        <f>(G84-F84)/F84</f>
        <v>-0.31495819139052339</v>
      </c>
      <c r="F28" s="32">
        <f>$G$81</f>
        <v>436</v>
      </c>
      <c r="G28" s="86">
        <f>G81-F81</f>
        <v>-175</v>
      </c>
      <c r="H28" s="23">
        <f>(G81-F81)/F81</f>
        <v>-0.28641571194762683</v>
      </c>
      <c r="I28" s="32">
        <f>$G$82</f>
        <v>3221</v>
      </c>
      <c r="J28" s="86">
        <f>G82-F82</f>
        <v>-1508</v>
      </c>
      <c r="K28" s="23">
        <f>(G82-F82)/F82</f>
        <v>-0.31888348488052443</v>
      </c>
      <c r="L28" s="32">
        <f>$G$83</f>
        <v>767</v>
      </c>
      <c r="M28" s="86">
        <f>G83-F83</f>
        <v>-351</v>
      </c>
      <c r="N28" s="23">
        <f>(G83-F83)/F83</f>
        <v>-0.31395348837209303</v>
      </c>
      <c r="O28" s="24"/>
      <c r="P28" s="37"/>
      <c r="Q28" s="23"/>
    </row>
    <row r="29" spans="2:23" x14ac:dyDescent="0.25">
      <c r="B29" s="20" t="s">
        <v>6</v>
      </c>
      <c r="C29" s="32">
        <f>$G$98</f>
        <v>5451</v>
      </c>
      <c r="D29" s="86">
        <f>G98-F98</f>
        <v>-2225</v>
      </c>
      <c r="E29" s="23">
        <f>(G98-F98)/F98</f>
        <v>-0.28986451276706621</v>
      </c>
      <c r="F29" s="32">
        <f>$G$95</f>
        <v>1880</v>
      </c>
      <c r="G29" s="86">
        <f>G95-F95</f>
        <v>-1187</v>
      </c>
      <c r="H29" s="23">
        <f>(G95-F95)/F95</f>
        <v>-0.38702314965764589</v>
      </c>
      <c r="I29" s="32">
        <f>$G$96</f>
        <v>3175</v>
      </c>
      <c r="J29" s="86">
        <f>G96-F96</f>
        <v>-920</v>
      </c>
      <c r="K29" s="23">
        <f>(G96-F96)/F96</f>
        <v>-0.22466422466422467</v>
      </c>
      <c r="L29" s="32">
        <f>$G$97</f>
        <v>396</v>
      </c>
      <c r="M29" s="86">
        <f>G97-F97</f>
        <v>-118</v>
      </c>
      <c r="N29" s="23">
        <f>(G97-F97)/F97</f>
        <v>-0.22957198443579765</v>
      </c>
      <c r="O29" s="24"/>
      <c r="P29" s="37"/>
      <c r="Q29" s="23"/>
    </row>
    <row r="30" spans="2:23" x14ac:dyDescent="0.25">
      <c r="B30" s="82" t="s">
        <v>7</v>
      </c>
      <c r="C30" s="34">
        <f>$G$112</f>
        <v>2120</v>
      </c>
      <c r="D30" s="86">
        <f>G112-F112</f>
        <v>-971</v>
      </c>
      <c r="E30" s="23">
        <f>(G112-F112)/F112</f>
        <v>-0.31413781947589775</v>
      </c>
      <c r="F30" s="34">
        <f>$G$109</f>
        <v>301</v>
      </c>
      <c r="G30" s="86">
        <f>G109-F109</f>
        <v>-237</v>
      </c>
      <c r="H30" s="23">
        <f>(G109-F109)/F109</f>
        <v>-0.44052044609665425</v>
      </c>
      <c r="I30" s="34">
        <f>$G$110</f>
        <v>1587</v>
      </c>
      <c r="J30" s="86">
        <f>G110-F110</f>
        <v>-520</v>
      </c>
      <c r="K30" s="23">
        <f>(G110-F110)/F110</f>
        <v>-0.24679639297579498</v>
      </c>
      <c r="L30" s="34">
        <f>$G$111</f>
        <v>232</v>
      </c>
      <c r="M30" s="87">
        <f>G111-F111</f>
        <v>-214</v>
      </c>
      <c r="N30" s="18">
        <f>(G111-F111)/F111</f>
        <v>-0.47982062780269058</v>
      </c>
      <c r="O30" s="24"/>
      <c r="P30" s="37"/>
      <c r="Q30" s="23"/>
      <c r="S30" s="20" t="s">
        <v>8</v>
      </c>
    </row>
    <row r="31" spans="2:23" ht="24.95" customHeight="1" x14ac:dyDescent="0.2">
      <c r="B31" s="83" t="s">
        <v>47</v>
      </c>
      <c r="C31" s="84"/>
      <c r="D31" s="84"/>
      <c r="E31" s="84"/>
      <c r="F31" s="84"/>
      <c r="G31" s="84"/>
      <c r="H31" s="84"/>
      <c r="I31" s="84"/>
      <c r="J31" s="84"/>
      <c r="K31" s="84"/>
      <c r="L31" s="84"/>
      <c r="O31" s="19"/>
      <c r="P31" s="19"/>
      <c r="Q31" s="19"/>
    </row>
    <row r="33" spans="2:20" x14ac:dyDescent="0.25">
      <c r="B33" s="154" t="s">
        <v>234</v>
      </c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2:20" x14ac:dyDescent="0.25"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2:20" x14ac:dyDescent="0.25"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7" spans="2:20" ht="24.95" customHeight="1" x14ac:dyDescent="0.25">
      <c r="B37" s="74" t="s">
        <v>291</v>
      </c>
    </row>
    <row r="38" spans="2:20" ht="25.5" x14ac:dyDescent="0.25">
      <c r="B38" s="78" t="s">
        <v>10</v>
      </c>
      <c r="C38" s="88" t="s">
        <v>326</v>
      </c>
      <c r="D38" s="88" t="s">
        <v>327</v>
      </c>
      <c r="E38" s="88" t="s">
        <v>328</v>
      </c>
      <c r="F38" s="88" t="s">
        <v>329</v>
      </c>
      <c r="G38" s="88" t="s">
        <v>330</v>
      </c>
      <c r="H38" s="80" t="s">
        <v>331</v>
      </c>
      <c r="I38" s="80" t="s">
        <v>332</v>
      </c>
      <c r="J38" s="89"/>
    </row>
    <row r="39" spans="2:20" x14ac:dyDescent="0.25">
      <c r="B39" s="20" t="s">
        <v>82</v>
      </c>
      <c r="C39" s="13">
        <f>'[1]3. Servizio turistico'!C4</f>
        <v>9617</v>
      </c>
      <c r="D39" s="13">
        <f>'[1]3. Servizio turistico'!D4</f>
        <v>11636</v>
      </c>
      <c r="E39" s="13">
        <f>'[1]3. Servizio turistico'!E4</f>
        <v>13485</v>
      </c>
      <c r="F39" s="13">
        <f>'[1]3. Servizio turistico'!F4</f>
        <v>10662</v>
      </c>
      <c r="G39" s="13">
        <f>'[1]3. Servizio turistico'!G4</f>
        <v>6469</v>
      </c>
      <c r="H39" s="86">
        <f>G39-C39</f>
        <v>-3148</v>
      </c>
      <c r="I39" s="23">
        <f>(G39-C39)/C39</f>
        <v>-0.32733700738275967</v>
      </c>
    </row>
    <row r="40" spans="2:20" x14ac:dyDescent="0.25">
      <c r="B40" s="20" t="s">
        <v>88</v>
      </c>
      <c r="C40" s="13">
        <f>'[1]3. Servizio turistico'!C5</f>
        <v>29680</v>
      </c>
      <c r="D40" s="13">
        <f>'[1]3. Servizio turistico'!D5</f>
        <v>51309</v>
      </c>
      <c r="E40" s="13">
        <f>'[1]3. Servizio turistico'!E5</f>
        <v>57820</v>
      </c>
      <c r="F40" s="13">
        <f>'[1]3. Servizio turistico'!F5</f>
        <v>57181</v>
      </c>
      <c r="G40" s="13">
        <f>'[1]3. Servizio turistico'!G5</f>
        <v>36045</v>
      </c>
      <c r="H40" s="86">
        <f>G40-C40</f>
        <v>6365</v>
      </c>
      <c r="I40" s="23">
        <f>(G40-C40)/C40</f>
        <v>0.21445417789757412</v>
      </c>
    </row>
    <row r="41" spans="2:20" x14ac:dyDescent="0.25">
      <c r="B41" s="20" t="s">
        <v>84</v>
      </c>
      <c r="C41" s="13">
        <f>'[1]3. Servizio turistico'!C6</f>
        <v>15623</v>
      </c>
      <c r="D41" s="13">
        <f>'[1]3. Servizio turistico'!D6</f>
        <v>18832</v>
      </c>
      <c r="E41" s="13">
        <f>'[1]3. Servizio turistico'!E6</f>
        <v>21645</v>
      </c>
      <c r="F41" s="13">
        <f>'[1]3. Servizio turistico'!F6</f>
        <v>19854</v>
      </c>
      <c r="G41" s="13">
        <f>'[1]3. Servizio turistico'!G6</f>
        <v>12949</v>
      </c>
      <c r="H41" s="86">
        <f>G41-C41</f>
        <v>-2674</v>
      </c>
      <c r="I41" s="23">
        <f>(G41-C41)/C41</f>
        <v>-0.17115790821225116</v>
      </c>
    </row>
    <row r="42" spans="2:20" x14ac:dyDescent="0.25">
      <c r="B42" s="90" t="s">
        <v>81</v>
      </c>
      <c r="C42" s="16">
        <f>SUM(C39:C41)</f>
        <v>54920</v>
      </c>
      <c r="D42" s="16">
        <f>SUM(D39:D41)</f>
        <v>81777</v>
      </c>
      <c r="E42" s="16">
        <f t="shared" ref="E42:G42" si="0">SUM(E39:E41)</f>
        <v>92950</v>
      </c>
      <c r="F42" s="16">
        <f t="shared" si="0"/>
        <v>87697</v>
      </c>
      <c r="G42" s="16">
        <f t="shared" si="0"/>
        <v>55463</v>
      </c>
      <c r="H42" s="34">
        <f>G42-C42</f>
        <v>543</v>
      </c>
      <c r="I42" s="91">
        <f>(G42-C42)/C42</f>
        <v>9.8871085214857976E-3</v>
      </c>
    </row>
    <row r="43" spans="2:20" ht="24.95" customHeight="1" x14ac:dyDescent="0.2">
      <c r="B43" s="83" t="s">
        <v>47</v>
      </c>
      <c r="C43" s="12"/>
      <c r="D43" s="12"/>
      <c r="E43" s="12"/>
      <c r="G43" s="12"/>
      <c r="H43" s="32"/>
      <c r="I43" s="92"/>
      <c r="J43" s="23"/>
    </row>
    <row r="44" spans="2:20" x14ac:dyDescent="0.25">
      <c r="C44" s="25"/>
      <c r="D44" s="25"/>
      <c r="E44" s="25"/>
      <c r="G44" s="25"/>
      <c r="H44" s="86"/>
      <c r="I44" s="23"/>
      <c r="J44" s="23"/>
    </row>
    <row r="45" spans="2:20" x14ac:dyDescent="0.25">
      <c r="B45" s="104"/>
      <c r="C45" s="106" t="s">
        <v>326</v>
      </c>
      <c r="D45" s="106" t="s">
        <v>327</v>
      </c>
      <c r="E45" s="106" t="s">
        <v>328</v>
      </c>
      <c r="F45" s="108" t="s">
        <v>329</v>
      </c>
      <c r="G45" s="106" t="s">
        <v>330</v>
      </c>
      <c r="H45" s="109"/>
      <c r="I45" s="23"/>
      <c r="J45" s="23"/>
    </row>
    <row r="46" spans="2:20" x14ac:dyDescent="0.25">
      <c r="B46" s="104" t="s">
        <v>82</v>
      </c>
      <c r="C46" s="107">
        <f>C39/$C$39*100</f>
        <v>100</v>
      </c>
      <c r="D46" s="107">
        <f t="shared" ref="D46:G46" si="1">D39/$C$39*100</f>
        <v>120.99407299573673</v>
      </c>
      <c r="E46" s="107">
        <f t="shared" si="1"/>
        <v>140.22044296558178</v>
      </c>
      <c r="F46" s="107">
        <f t="shared" si="1"/>
        <v>110.86617448268692</v>
      </c>
      <c r="G46" s="107">
        <f t="shared" si="1"/>
        <v>67.266299261724029</v>
      </c>
      <c r="H46" s="109"/>
      <c r="I46" s="23"/>
      <c r="J46" s="23"/>
    </row>
    <row r="47" spans="2:20" x14ac:dyDescent="0.25">
      <c r="B47" s="104" t="s">
        <v>88</v>
      </c>
      <c r="C47" s="107">
        <f>C40/$C$40*100</f>
        <v>100</v>
      </c>
      <c r="D47" s="107">
        <f t="shared" ref="D47:G47" si="2">D40/$C$40*100</f>
        <v>172.87398921832883</v>
      </c>
      <c r="E47" s="107">
        <f t="shared" si="2"/>
        <v>194.81132075471697</v>
      </c>
      <c r="F47" s="107">
        <f t="shared" si="2"/>
        <v>192.65835579514825</v>
      </c>
      <c r="G47" s="107">
        <f t="shared" si="2"/>
        <v>121.44541778975741</v>
      </c>
      <c r="H47" s="109"/>
      <c r="I47" s="23"/>
      <c r="J47" s="23"/>
    </row>
    <row r="48" spans="2:20" x14ac:dyDescent="0.25">
      <c r="B48" s="104" t="s">
        <v>84</v>
      </c>
      <c r="C48" s="107">
        <f>C41/$C$41*100</f>
        <v>100</v>
      </c>
      <c r="D48" s="107">
        <f t="shared" ref="D48:G48" si="3">D41/$C$41*100</f>
        <v>120.54022914933111</v>
      </c>
      <c r="E48" s="107">
        <f t="shared" si="3"/>
        <v>138.54573385393329</v>
      </c>
      <c r="F48" s="107">
        <f t="shared" si="3"/>
        <v>127.0818664789093</v>
      </c>
      <c r="G48" s="107">
        <f t="shared" si="3"/>
        <v>82.884209178774881</v>
      </c>
      <c r="H48" s="109"/>
      <c r="I48" s="23"/>
      <c r="J48" s="23"/>
    </row>
    <row r="49" spans="2:10" x14ac:dyDescent="0.2">
      <c r="B49" s="93"/>
      <c r="C49" s="25"/>
      <c r="D49" s="25"/>
      <c r="E49" s="25"/>
      <c r="G49" s="25"/>
      <c r="H49" s="86"/>
      <c r="I49" s="23"/>
      <c r="J49" s="23"/>
    </row>
    <row r="50" spans="2:10" x14ac:dyDescent="0.25">
      <c r="H50" s="94"/>
      <c r="I50" s="94"/>
      <c r="J50" s="94"/>
    </row>
    <row r="51" spans="2:10" ht="24.95" customHeight="1" x14ac:dyDescent="0.25">
      <c r="B51" s="74" t="s">
        <v>292</v>
      </c>
      <c r="H51" s="94"/>
      <c r="I51" s="94"/>
      <c r="J51" s="94"/>
    </row>
    <row r="52" spans="2:10" ht="25.5" x14ac:dyDescent="0.25">
      <c r="B52" s="78" t="s">
        <v>15</v>
      </c>
      <c r="C52" s="88" t="s">
        <v>326</v>
      </c>
      <c r="D52" s="88" t="s">
        <v>327</v>
      </c>
      <c r="E52" s="88" t="s">
        <v>328</v>
      </c>
      <c r="F52" s="88" t="s">
        <v>329</v>
      </c>
      <c r="G52" s="88" t="s">
        <v>330</v>
      </c>
      <c r="H52" s="80" t="s">
        <v>331</v>
      </c>
      <c r="I52" s="80" t="s">
        <v>332</v>
      </c>
      <c r="J52" s="89"/>
    </row>
    <row r="53" spans="2:10" x14ac:dyDescent="0.25">
      <c r="B53" s="20" t="s">
        <v>82</v>
      </c>
      <c r="C53" s="13">
        <f>'[1]3. Servizio turistico'!C13</f>
        <v>2844</v>
      </c>
      <c r="D53" s="13">
        <f>'[1]3. Servizio turistico'!D13</f>
        <v>3713</v>
      </c>
      <c r="E53" s="13">
        <f>'[1]3. Servizio turistico'!E13</f>
        <v>4309</v>
      </c>
      <c r="F53" s="13">
        <f>'[1]3. Servizio turistico'!F13</f>
        <v>4344</v>
      </c>
      <c r="G53" s="13">
        <f>'[1]3. Servizio turistico'!G13</f>
        <v>2707</v>
      </c>
      <c r="H53" s="86">
        <f>G53-C53</f>
        <v>-137</v>
      </c>
      <c r="I53" s="23">
        <f>(G53-C53)/C53</f>
        <v>-4.8171589310829814E-2</v>
      </c>
    </row>
    <row r="54" spans="2:10" x14ac:dyDescent="0.25">
      <c r="B54" s="20" t="s">
        <v>88</v>
      </c>
      <c r="C54" s="13">
        <f>'[1]3. Servizio turistico'!C14</f>
        <v>5940</v>
      </c>
      <c r="D54" s="13">
        <f>'[1]3. Servizio turistico'!D14</f>
        <v>11674</v>
      </c>
      <c r="E54" s="13">
        <f>'[1]3. Servizio turistico'!E14</f>
        <v>12828</v>
      </c>
      <c r="F54" s="13">
        <f>'[1]3. Servizio turistico'!F14</f>
        <v>12657</v>
      </c>
      <c r="G54" s="13">
        <f>'[1]3. Servizio turistico'!G14</f>
        <v>9369</v>
      </c>
      <c r="H54" s="86">
        <f>G54-C54</f>
        <v>3429</v>
      </c>
      <c r="I54" s="23">
        <f>(G54-C54)/C54</f>
        <v>0.57727272727272727</v>
      </c>
    </row>
    <row r="55" spans="2:10" x14ac:dyDescent="0.25">
      <c r="B55" s="20" t="s">
        <v>84</v>
      </c>
      <c r="C55" s="13">
        <f>'[1]3. Servizio turistico'!C15</f>
        <v>1907</v>
      </c>
      <c r="D55" s="13">
        <f>'[1]3. Servizio turistico'!D15</f>
        <v>2109</v>
      </c>
      <c r="E55" s="13">
        <f>'[1]3. Servizio turistico'!E15</f>
        <v>2763</v>
      </c>
      <c r="F55" s="13">
        <f>'[1]3. Servizio turistico'!F15</f>
        <v>2304</v>
      </c>
      <c r="G55" s="13">
        <f>'[1]3. Servizio turistico'!G15</f>
        <v>1533</v>
      </c>
      <c r="H55" s="86">
        <f>G55-C55</f>
        <v>-374</v>
      </c>
      <c r="I55" s="23">
        <f>(G55-C55)/C55</f>
        <v>-0.19611955951756685</v>
      </c>
    </row>
    <row r="56" spans="2:10" x14ac:dyDescent="0.25">
      <c r="B56" s="90" t="s">
        <v>81</v>
      </c>
      <c r="C56" s="16">
        <f>SUM(C53:C55)</f>
        <v>10691</v>
      </c>
      <c r="D56" s="16">
        <f>SUM(D53:D55)</f>
        <v>17496</v>
      </c>
      <c r="E56" s="16">
        <f t="shared" ref="E56:G56" si="4">SUM(E53:E55)</f>
        <v>19900</v>
      </c>
      <c r="F56" s="16">
        <f t="shared" si="4"/>
        <v>19305</v>
      </c>
      <c r="G56" s="16">
        <f t="shared" si="4"/>
        <v>13609</v>
      </c>
      <c r="H56" s="34">
        <f>G56-C56</f>
        <v>2918</v>
      </c>
      <c r="I56" s="91">
        <f>(G56-C56)/C56</f>
        <v>0.27293985595360581</v>
      </c>
    </row>
    <row r="57" spans="2:10" ht="24.95" customHeight="1" x14ac:dyDescent="0.2">
      <c r="B57" s="83" t="s">
        <v>47</v>
      </c>
      <c r="C57" s="12"/>
      <c r="D57" s="12"/>
      <c r="E57" s="12"/>
      <c r="G57" s="12"/>
      <c r="H57" s="32"/>
      <c r="I57" s="92"/>
      <c r="J57" s="23"/>
    </row>
    <row r="58" spans="2:10" x14ac:dyDescent="0.25">
      <c r="C58" s="13"/>
      <c r="D58" s="13"/>
      <c r="E58" s="13"/>
      <c r="G58" s="13"/>
      <c r="H58" s="86"/>
      <c r="I58" s="23"/>
      <c r="J58" s="23"/>
    </row>
    <row r="59" spans="2:10" x14ac:dyDescent="0.25">
      <c r="B59" s="104"/>
      <c r="C59" s="106" t="s">
        <v>326</v>
      </c>
      <c r="D59" s="106" t="s">
        <v>327</v>
      </c>
      <c r="E59" s="106" t="s">
        <v>328</v>
      </c>
      <c r="F59" s="108" t="s">
        <v>329</v>
      </c>
      <c r="G59" s="106" t="s">
        <v>330</v>
      </c>
      <c r="H59" s="86"/>
      <c r="I59" s="23"/>
      <c r="J59" s="23"/>
    </row>
    <row r="60" spans="2:10" x14ac:dyDescent="0.25">
      <c r="B60" s="104" t="s">
        <v>82</v>
      </c>
      <c r="C60" s="107">
        <f>C53/$C$53*100</f>
        <v>100</v>
      </c>
      <c r="D60" s="107">
        <f t="shared" ref="D60:G60" si="5">D53/$C$53*100</f>
        <v>130.55555555555557</v>
      </c>
      <c r="E60" s="107">
        <f t="shared" si="5"/>
        <v>151.51195499296765</v>
      </c>
      <c r="F60" s="107">
        <f t="shared" si="5"/>
        <v>152.74261603375527</v>
      </c>
      <c r="G60" s="107">
        <f t="shared" si="5"/>
        <v>95.182841068917028</v>
      </c>
      <c r="H60" s="86"/>
      <c r="I60" s="23"/>
      <c r="J60" s="23"/>
    </row>
    <row r="61" spans="2:10" x14ac:dyDescent="0.25">
      <c r="B61" s="104" t="s">
        <v>88</v>
      </c>
      <c r="C61" s="107">
        <f>C54/$C$54*100</f>
        <v>100</v>
      </c>
      <c r="D61" s="107">
        <f t="shared" ref="D61:G61" si="6">D54/$C$54*100</f>
        <v>196.53198653198655</v>
      </c>
      <c r="E61" s="107">
        <f t="shared" si="6"/>
        <v>215.95959595959596</v>
      </c>
      <c r="F61" s="107">
        <f t="shared" si="6"/>
        <v>213.08080808080808</v>
      </c>
      <c r="G61" s="107">
        <f t="shared" si="6"/>
        <v>157.72727272727275</v>
      </c>
      <c r="H61" s="86"/>
      <c r="I61" s="23"/>
      <c r="J61" s="23"/>
    </row>
    <row r="62" spans="2:10" x14ac:dyDescent="0.25">
      <c r="B62" s="104" t="s">
        <v>84</v>
      </c>
      <c r="C62" s="107">
        <f>C55/$C$55*100</f>
        <v>100</v>
      </c>
      <c r="D62" s="107">
        <f t="shared" ref="D62:G62" si="7">D55/$C$55*100</f>
        <v>110.59255374934452</v>
      </c>
      <c r="E62" s="107">
        <f t="shared" si="7"/>
        <v>144.88725747246986</v>
      </c>
      <c r="F62" s="107">
        <f t="shared" si="7"/>
        <v>120.81803880440482</v>
      </c>
      <c r="G62" s="107">
        <f t="shared" si="7"/>
        <v>80.388044048243316</v>
      </c>
      <c r="H62" s="86"/>
      <c r="I62" s="23"/>
      <c r="J62" s="23"/>
    </row>
    <row r="63" spans="2:10" x14ac:dyDescent="0.25">
      <c r="C63" s="13"/>
      <c r="D63" s="13"/>
      <c r="E63" s="13"/>
      <c r="G63" s="13"/>
      <c r="H63" s="86"/>
      <c r="I63" s="23"/>
      <c r="J63" s="23"/>
    </row>
    <row r="64" spans="2:10" x14ac:dyDescent="0.25">
      <c r="H64" s="94"/>
      <c r="I64" s="94"/>
      <c r="J64" s="94"/>
    </row>
    <row r="65" spans="2:10" ht="24.95" customHeight="1" x14ac:dyDescent="0.25">
      <c r="B65" s="74" t="s">
        <v>293</v>
      </c>
      <c r="H65" s="94"/>
      <c r="I65" s="94"/>
      <c r="J65" s="94"/>
    </row>
    <row r="66" spans="2:10" ht="25.5" x14ac:dyDescent="0.25">
      <c r="B66" s="78" t="s">
        <v>54</v>
      </c>
      <c r="C66" s="88" t="s">
        <v>326</v>
      </c>
      <c r="D66" s="88" t="s">
        <v>327</v>
      </c>
      <c r="E66" s="88" t="s">
        <v>328</v>
      </c>
      <c r="F66" s="88" t="s">
        <v>329</v>
      </c>
      <c r="G66" s="88" t="s">
        <v>330</v>
      </c>
      <c r="H66" s="80" t="s">
        <v>331</v>
      </c>
      <c r="I66" s="80" t="s">
        <v>332</v>
      </c>
      <c r="J66" s="89"/>
    </row>
    <row r="67" spans="2:10" x14ac:dyDescent="0.25">
      <c r="B67" s="20" t="s">
        <v>82</v>
      </c>
      <c r="C67" s="13">
        <f>'[1]3. Servizio turistico'!C22</f>
        <v>66</v>
      </c>
      <c r="D67" s="13">
        <f>'[1]3. Servizio turistico'!D22</f>
        <v>143</v>
      </c>
      <c r="E67" s="13">
        <f>'[1]3. Servizio turistico'!E22</f>
        <v>154</v>
      </c>
      <c r="F67" s="13">
        <f>'[1]3. Servizio turistico'!F22</f>
        <v>128</v>
      </c>
      <c r="G67" s="13">
        <f>'[1]3. Servizio turistico'!G22</f>
        <v>90</v>
      </c>
      <c r="H67" s="86">
        <f>G67-C67</f>
        <v>24</v>
      </c>
      <c r="I67" s="23">
        <f>(G67-C67)/C67</f>
        <v>0.36363636363636365</v>
      </c>
    </row>
    <row r="68" spans="2:10" x14ac:dyDescent="0.25">
      <c r="B68" s="20" t="s">
        <v>88</v>
      </c>
      <c r="C68" s="13">
        <f>'[1]3. Servizio turistico'!C23</f>
        <v>746</v>
      </c>
      <c r="D68" s="13">
        <f>'[1]3. Servizio turistico'!D23</f>
        <v>1716</v>
      </c>
      <c r="E68" s="13">
        <f>'[1]3. Servizio turistico'!E23</f>
        <v>1768</v>
      </c>
      <c r="F68" s="13">
        <f>'[1]3. Servizio turistico'!F23</f>
        <v>1726</v>
      </c>
      <c r="G68" s="13">
        <f>'[1]3. Servizio turistico'!G23</f>
        <v>1386</v>
      </c>
      <c r="H68" s="86">
        <f>G68-C68</f>
        <v>640</v>
      </c>
      <c r="I68" s="23">
        <f>(G68-C68)/C68</f>
        <v>0.85790884718498661</v>
      </c>
    </row>
    <row r="69" spans="2:10" x14ac:dyDescent="0.25">
      <c r="B69" s="20" t="s">
        <v>84</v>
      </c>
      <c r="C69" s="13">
        <f>'[1]3. Servizio turistico'!C24</f>
        <v>178</v>
      </c>
      <c r="D69" s="13">
        <f>'[1]3. Servizio turistico'!D24</f>
        <v>240</v>
      </c>
      <c r="E69" s="13">
        <f>'[1]3. Servizio turistico'!E24</f>
        <v>269</v>
      </c>
      <c r="F69" s="13">
        <f>'[1]3. Servizio turistico'!F24</f>
        <v>226</v>
      </c>
      <c r="G69" s="13">
        <f>'[1]3. Servizio turistico'!G24</f>
        <v>138</v>
      </c>
      <c r="H69" s="86">
        <f>G69-C69</f>
        <v>-40</v>
      </c>
      <c r="I69" s="23">
        <f>(G69-C69)/C69</f>
        <v>-0.2247191011235955</v>
      </c>
    </row>
    <row r="70" spans="2:10" x14ac:dyDescent="0.25">
      <c r="B70" s="90" t="s">
        <v>81</v>
      </c>
      <c r="C70" s="16">
        <f>SUM(C67:C69)</f>
        <v>990</v>
      </c>
      <c r="D70" s="16">
        <f>SUM(D67:D69)</f>
        <v>2099</v>
      </c>
      <c r="E70" s="16">
        <f t="shared" ref="E70:G70" si="8">SUM(E67:E69)</f>
        <v>2191</v>
      </c>
      <c r="F70" s="16">
        <f t="shared" si="8"/>
        <v>2080</v>
      </c>
      <c r="G70" s="16">
        <f t="shared" si="8"/>
        <v>1614</v>
      </c>
      <c r="H70" s="34">
        <f>G70-C70</f>
        <v>624</v>
      </c>
      <c r="I70" s="91">
        <f>(G70-C70)/C70</f>
        <v>0.63030303030303025</v>
      </c>
    </row>
    <row r="71" spans="2:10" ht="24.95" customHeight="1" x14ac:dyDescent="0.2">
      <c r="B71" s="83" t="s">
        <v>47</v>
      </c>
      <c r="C71" s="12"/>
      <c r="D71" s="12"/>
      <c r="E71" s="12"/>
      <c r="G71" s="12"/>
      <c r="H71" s="32"/>
      <c r="I71" s="92"/>
      <c r="J71" s="23"/>
    </row>
    <row r="72" spans="2:10" x14ac:dyDescent="0.25">
      <c r="B72" s="112"/>
      <c r="C72" s="112"/>
      <c r="D72" s="112"/>
      <c r="E72" s="112"/>
      <c r="F72" s="112"/>
      <c r="G72" s="112"/>
      <c r="H72" s="109"/>
      <c r="I72" s="23"/>
      <c r="J72" s="23"/>
    </row>
    <row r="73" spans="2:10" x14ac:dyDescent="0.25">
      <c r="B73" s="104"/>
      <c r="C73" s="106" t="s">
        <v>326</v>
      </c>
      <c r="D73" s="106" t="s">
        <v>327</v>
      </c>
      <c r="E73" s="106" t="s">
        <v>328</v>
      </c>
      <c r="F73" s="108" t="s">
        <v>329</v>
      </c>
      <c r="G73" s="106" t="s">
        <v>330</v>
      </c>
      <c r="H73" s="109"/>
      <c r="I73" s="94"/>
      <c r="J73" s="94"/>
    </row>
    <row r="74" spans="2:10" x14ac:dyDescent="0.25">
      <c r="B74" s="104" t="s">
        <v>82</v>
      </c>
      <c r="C74" s="107">
        <f>C67/$C$67*100</f>
        <v>100</v>
      </c>
      <c r="D74" s="107">
        <f t="shared" ref="D74:G74" si="9">D67/$C$67*100</f>
        <v>216.66666666666666</v>
      </c>
      <c r="E74" s="107">
        <f t="shared" si="9"/>
        <v>233.33333333333334</v>
      </c>
      <c r="F74" s="107">
        <f t="shared" si="9"/>
        <v>193.93939393939394</v>
      </c>
      <c r="G74" s="107">
        <f t="shared" si="9"/>
        <v>136.36363636363635</v>
      </c>
      <c r="H74" s="108"/>
      <c r="I74" s="94"/>
      <c r="J74" s="94"/>
    </row>
    <row r="75" spans="2:10" x14ac:dyDescent="0.25">
      <c r="B75" s="104" t="s">
        <v>88</v>
      </c>
      <c r="C75" s="107">
        <f>C68/$C$68*100</f>
        <v>100</v>
      </c>
      <c r="D75" s="107">
        <f t="shared" ref="D75:G75" si="10">D68/$C$68*100</f>
        <v>230.02680965147454</v>
      </c>
      <c r="E75" s="107">
        <f t="shared" si="10"/>
        <v>236.99731903485252</v>
      </c>
      <c r="F75" s="107">
        <f t="shared" si="10"/>
        <v>231.36729222520108</v>
      </c>
      <c r="G75" s="107">
        <f t="shared" si="10"/>
        <v>185.79088471849866</v>
      </c>
      <c r="H75" s="108"/>
      <c r="I75" s="94"/>
      <c r="J75" s="94"/>
    </row>
    <row r="76" spans="2:10" x14ac:dyDescent="0.25">
      <c r="B76" s="104" t="s">
        <v>84</v>
      </c>
      <c r="C76" s="107">
        <f>C69/$C$69*100</f>
        <v>100</v>
      </c>
      <c r="D76" s="107">
        <f t="shared" ref="D76:G76" si="11">D69/$C$69*100</f>
        <v>134.83146067415731</v>
      </c>
      <c r="E76" s="107">
        <f t="shared" si="11"/>
        <v>151.12359550561797</v>
      </c>
      <c r="F76" s="107">
        <f t="shared" si="11"/>
        <v>126.96629213483146</v>
      </c>
      <c r="G76" s="107">
        <f t="shared" si="11"/>
        <v>77.528089887640448</v>
      </c>
      <c r="H76" s="108"/>
      <c r="I76" s="94"/>
      <c r="J76" s="94"/>
    </row>
    <row r="77" spans="2:10" x14ac:dyDescent="0.25">
      <c r="H77" s="94"/>
      <c r="I77" s="94"/>
      <c r="J77" s="94"/>
    </row>
    <row r="78" spans="2:10" x14ac:dyDescent="0.25">
      <c r="H78" s="94"/>
      <c r="I78" s="94"/>
      <c r="J78" s="94"/>
    </row>
    <row r="79" spans="2:10" ht="24.95" customHeight="1" x14ac:dyDescent="0.25">
      <c r="B79" s="74" t="s">
        <v>294</v>
      </c>
      <c r="H79" s="94"/>
      <c r="I79" s="94"/>
      <c r="J79" s="94"/>
    </row>
    <row r="80" spans="2:10" ht="25.5" x14ac:dyDescent="0.25">
      <c r="B80" s="78" t="s">
        <v>11</v>
      </c>
      <c r="C80" s="88" t="s">
        <v>326</v>
      </c>
      <c r="D80" s="88" t="s">
        <v>327</v>
      </c>
      <c r="E80" s="88" t="s">
        <v>328</v>
      </c>
      <c r="F80" s="88" t="s">
        <v>329</v>
      </c>
      <c r="G80" s="88" t="s">
        <v>330</v>
      </c>
      <c r="H80" s="80" t="s">
        <v>331</v>
      </c>
      <c r="I80" s="80" t="s">
        <v>332</v>
      </c>
      <c r="J80" s="89"/>
    </row>
    <row r="81" spans="2:10" x14ac:dyDescent="0.25">
      <c r="B81" s="20" t="s">
        <v>82</v>
      </c>
      <c r="C81" s="13">
        <f>'[1]3. Servizio turistico'!C31</f>
        <v>442</v>
      </c>
      <c r="D81" s="13">
        <f>'[1]3. Servizio turistico'!D31</f>
        <v>673</v>
      </c>
      <c r="E81" s="13">
        <f>'[1]3. Servizio turistico'!E31</f>
        <v>682</v>
      </c>
      <c r="F81" s="13">
        <f>'[1]3. Servizio turistico'!F31</f>
        <v>611</v>
      </c>
      <c r="G81" s="13">
        <f>'[1]3. Servizio turistico'!G31</f>
        <v>436</v>
      </c>
      <c r="H81" s="86">
        <f>G81-C81</f>
        <v>-6</v>
      </c>
      <c r="I81" s="23">
        <f>(G81-C81)/C81</f>
        <v>-1.3574660633484163E-2</v>
      </c>
    </row>
    <row r="82" spans="2:10" x14ac:dyDescent="0.25">
      <c r="B82" s="20" t="s">
        <v>88</v>
      </c>
      <c r="C82" s="13">
        <f>'[1]3. Servizio turistico'!C32</f>
        <v>2106</v>
      </c>
      <c r="D82" s="13">
        <f>'[1]3. Servizio turistico'!D32</f>
        <v>4145</v>
      </c>
      <c r="E82" s="13">
        <f>'[1]3. Servizio turistico'!E32</f>
        <v>4873</v>
      </c>
      <c r="F82" s="13">
        <f>'[1]3. Servizio turistico'!F32</f>
        <v>4729</v>
      </c>
      <c r="G82" s="13">
        <f>'[1]3. Servizio turistico'!G32</f>
        <v>3221</v>
      </c>
      <c r="H82" s="86">
        <f>G82-C82</f>
        <v>1115</v>
      </c>
      <c r="I82" s="23">
        <f>(G82-C82)/C82</f>
        <v>0.52943969610636277</v>
      </c>
    </row>
    <row r="83" spans="2:10" x14ac:dyDescent="0.25">
      <c r="B83" s="20" t="s">
        <v>84</v>
      </c>
      <c r="C83" s="13">
        <f>'[1]3. Servizio turistico'!C33</f>
        <v>1107</v>
      </c>
      <c r="D83" s="13">
        <f>'[1]3. Servizio turistico'!D33</f>
        <v>1137</v>
      </c>
      <c r="E83" s="13">
        <f>'[1]3. Servizio turistico'!E33</f>
        <v>1699</v>
      </c>
      <c r="F83" s="13">
        <f>'[1]3. Servizio turistico'!F33</f>
        <v>1118</v>
      </c>
      <c r="G83" s="13">
        <f>'[1]3. Servizio turistico'!G33</f>
        <v>767</v>
      </c>
      <c r="H83" s="86">
        <f>G83-C83</f>
        <v>-340</v>
      </c>
      <c r="I83" s="23">
        <f>(G83-C83)/C83</f>
        <v>-0.30713640469738029</v>
      </c>
    </row>
    <row r="84" spans="2:10" x14ac:dyDescent="0.25">
      <c r="B84" s="90" t="s">
        <v>81</v>
      </c>
      <c r="C84" s="16">
        <f>SUM(C81:C83)</f>
        <v>3655</v>
      </c>
      <c r="D84" s="16">
        <f>SUM(D81:D83)</f>
        <v>5955</v>
      </c>
      <c r="E84" s="16">
        <f t="shared" ref="E84:G84" si="12">SUM(E81:E83)</f>
        <v>7254</v>
      </c>
      <c r="F84" s="16">
        <f t="shared" si="12"/>
        <v>6458</v>
      </c>
      <c r="G84" s="16">
        <f t="shared" si="12"/>
        <v>4424</v>
      </c>
      <c r="H84" s="34">
        <f>G84-C84</f>
        <v>769</v>
      </c>
      <c r="I84" s="91">
        <f>(G84-C84)/C84</f>
        <v>0.2103967168262654</v>
      </c>
    </row>
    <row r="85" spans="2:10" ht="24.95" customHeight="1" x14ac:dyDescent="0.2">
      <c r="B85" s="83" t="s">
        <v>47</v>
      </c>
      <c r="C85" s="12"/>
      <c r="D85" s="12"/>
      <c r="E85" s="12"/>
      <c r="G85" s="12"/>
      <c r="H85" s="32"/>
      <c r="I85" s="92"/>
      <c r="J85" s="23"/>
    </row>
    <row r="86" spans="2:10" x14ac:dyDescent="0.25">
      <c r="B86" s="112"/>
      <c r="C86" s="112"/>
      <c r="D86" s="112"/>
      <c r="E86" s="112"/>
      <c r="F86" s="112"/>
      <c r="G86" s="112"/>
      <c r="H86" s="108"/>
      <c r="I86" s="94"/>
      <c r="J86" s="94"/>
    </row>
    <row r="87" spans="2:10" x14ac:dyDescent="0.25">
      <c r="B87" s="104"/>
      <c r="C87" s="106" t="s">
        <v>326</v>
      </c>
      <c r="D87" s="106" t="s">
        <v>327</v>
      </c>
      <c r="E87" s="106" t="s">
        <v>328</v>
      </c>
      <c r="F87" s="108" t="s">
        <v>329</v>
      </c>
      <c r="G87" s="106" t="s">
        <v>330</v>
      </c>
      <c r="H87" s="108"/>
      <c r="I87" s="94"/>
      <c r="J87" s="94"/>
    </row>
    <row r="88" spans="2:10" x14ac:dyDescent="0.25">
      <c r="B88" s="104" t="s">
        <v>82</v>
      </c>
      <c r="C88" s="107">
        <f>C81/$C$81*100</f>
        <v>100</v>
      </c>
      <c r="D88" s="107">
        <f t="shared" ref="D88:G88" si="13">D81/$C$81*100</f>
        <v>152.26244343891403</v>
      </c>
      <c r="E88" s="107">
        <f t="shared" si="13"/>
        <v>154.29864253393666</v>
      </c>
      <c r="F88" s="107">
        <f t="shared" si="13"/>
        <v>138.23529411764704</v>
      </c>
      <c r="G88" s="107">
        <f t="shared" si="13"/>
        <v>98.642533936651589</v>
      </c>
      <c r="H88" s="108"/>
      <c r="I88" s="94"/>
      <c r="J88" s="94"/>
    </row>
    <row r="89" spans="2:10" x14ac:dyDescent="0.25">
      <c r="B89" s="104" t="s">
        <v>88</v>
      </c>
      <c r="C89" s="107">
        <f>C82/$C$82*100</f>
        <v>100</v>
      </c>
      <c r="D89" s="107">
        <f t="shared" ref="D89:G89" si="14">D82/$C$82*100</f>
        <v>196.81861348528017</v>
      </c>
      <c r="E89" s="107">
        <f t="shared" si="14"/>
        <v>231.38651471984804</v>
      </c>
      <c r="F89" s="107">
        <f t="shared" si="14"/>
        <v>224.54890788224122</v>
      </c>
      <c r="G89" s="107">
        <f t="shared" si="14"/>
        <v>152.94396961063629</v>
      </c>
      <c r="H89" s="108"/>
      <c r="I89" s="94"/>
      <c r="J89" s="94"/>
    </row>
    <row r="90" spans="2:10" x14ac:dyDescent="0.25">
      <c r="B90" s="104" t="s">
        <v>84</v>
      </c>
      <c r="C90" s="107">
        <f>C83/$C$83*100</f>
        <v>100</v>
      </c>
      <c r="D90" s="107">
        <f t="shared" ref="D90:G90" si="15">D83/$C$83*100</f>
        <v>102.71002710027099</v>
      </c>
      <c r="E90" s="107">
        <f t="shared" si="15"/>
        <v>153.47786811201445</v>
      </c>
      <c r="F90" s="107">
        <f t="shared" si="15"/>
        <v>100.9936766034327</v>
      </c>
      <c r="G90" s="107">
        <f t="shared" si="15"/>
        <v>69.286359530261961</v>
      </c>
      <c r="H90" s="108"/>
      <c r="I90" s="94"/>
      <c r="J90" s="94"/>
    </row>
    <row r="91" spans="2:10" x14ac:dyDescent="0.25">
      <c r="B91" s="112"/>
      <c r="C91" s="112"/>
      <c r="D91" s="112"/>
      <c r="E91" s="112"/>
      <c r="F91" s="112"/>
      <c r="G91" s="112"/>
      <c r="H91" s="108"/>
      <c r="I91" s="94"/>
      <c r="J91" s="94"/>
    </row>
    <row r="92" spans="2:10" x14ac:dyDescent="0.25">
      <c r="H92" s="94"/>
      <c r="I92" s="94"/>
      <c r="J92" s="94"/>
    </row>
    <row r="93" spans="2:10" ht="24.95" customHeight="1" x14ac:dyDescent="0.25">
      <c r="B93" s="74" t="s">
        <v>295</v>
      </c>
      <c r="H93" s="94"/>
      <c r="I93" s="94"/>
      <c r="J93" s="94"/>
    </row>
    <row r="94" spans="2:10" ht="25.5" x14ac:dyDescent="0.25">
      <c r="B94" s="78" t="s">
        <v>12</v>
      </c>
      <c r="C94" s="88" t="s">
        <v>326</v>
      </c>
      <c r="D94" s="88" t="s">
        <v>327</v>
      </c>
      <c r="E94" s="88" t="s">
        <v>328</v>
      </c>
      <c r="F94" s="88" t="s">
        <v>329</v>
      </c>
      <c r="G94" s="88" t="s">
        <v>330</v>
      </c>
      <c r="H94" s="80" t="s">
        <v>331</v>
      </c>
      <c r="I94" s="80" t="s">
        <v>332</v>
      </c>
      <c r="J94" s="89"/>
    </row>
    <row r="95" spans="2:10" x14ac:dyDescent="0.25">
      <c r="B95" s="20" t="s">
        <v>82</v>
      </c>
      <c r="C95" s="13">
        <f>'[1]3. Servizio turistico'!C40</f>
        <v>2018</v>
      </c>
      <c r="D95" s="13">
        <f>'[1]3. Servizio turistico'!D40</f>
        <v>2451</v>
      </c>
      <c r="E95" s="13">
        <f>'[1]3. Servizio turistico'!E40</f>
        <v>2901</v>
      </c>
      <c r="F95" s="13">
        <f>'[1]3. Servizio turistico'!F40</f>
        <v>3067</v>
      </c>
      <c r="G95" s="13">
        <f>'[1]3. Servizio turistico'!G40</f>
        <v>1880</v>
      </c>
      <c r="H95" s="86">
        <f>G95-C95</f>
        <v>-138</v>
      </c>
      <c r="I95" s="23">
        <f>(G95-C95)/C95</f>
        <v>-6.8384539147670967E-2</v>
      </c>
    </row>
    <row r="96" spans="2:10" x14ac:dyDescent="0.25">
      <c r="B96" s="20" t="s">
        <v>88</v>
      </c>
      <c r="C96" s="13">
        <f>'[1]3. Servizio turistico'!C41</f>
        <v>2214</v>
      </c>
      <c r="D96" s="13">
        <f>'[1]3. Servizio turistico'!D41</f>
        <v>3945</v>
      </c>
      <c r="E96" s="13">
        <f>'[1]3. Servizio turistico'!E41</f>
        <v>4158</v>
      </c>
      <c r="F96" s="13">
        <f>'[1]3. Servizio turistico'!F41</f>
        <v>4095</v>
      </c>
      <c r="G96" s="13">
        <f>'[1]3. Servizio turistico'!G41</f>
        <v>3175</v>
      </c>
      <c r="H96" s="86">
        <f>G96-C96</f>
        <v>961</v>
      </c>
      <c r="I96" s="23">
        <f>(G96-C96)/C96</f>
        <v>0.43405600722673893</v>
      </c>
    </row>
    <row r="97" spans="2:10" x14ac:dyDescent="0.25">
      <c r="B97" s="20" t="s">
        <v>84</v>
      </c>
      <c r="C97" s="13">
        <f>'[1]3. Servizio turistico'!C42</f>
        <v>340</v>
      </c>
      <c r="D97" s="13">
        <f>'[1]3. Servizio turistico'!D42</f>
        <v>383</v>
      </c>
      <c r="E97" s="13">
        <f>'[1]3. Servizio turistico'!E42</f>
        <v>382</v>
      </c>
      <c r="F97" s="13">
        <f>'[1]3. Servizio turistico'!F42</f>
        <v>514</v>
      </c>
      <c r="G97" s="13">
        <f>'[1]3. Servizio turistico'!G42</f>
        <v>396</v>
      </c>
      <c r="H97" s="86">
        <f>G97-C97</f>
        <v>56</v>
      </c>
      <c r="I97" s="23">
        <f>(G97-C97)/C97</f>
        <v>0.16470588235294117</v>
      </c>
    </row>
    <row r="98" spans="2:10" x14ac:dyDescent="0.25">
      <c r="B98" s="90" t="s">
        <v>81</v>
      </c>
      <c r="C98" s="16">
        <f>SUM(C95:C97)</f>
        <v>4572</v>
      </c>
      <c r="D98" s="16">
        <f t="shared" ref="D98:G98" si="16">SUM(D95:D97)</f>
        <v>6779</v>
      </c>
      <c r="E98" s="16">
        <f t="shared" si="16"/>
        <v>7441</v>
      </c>
      <c r="F98" s="16">
        <f t="shared" si="16"/>
        <v>7676</v>
      </c>
      <c r="G98" s="16">
        <f t="shared" si="16"/>
        <v>5451</v>
      </c>
      <c r="H98" s="34">
        <f>G98-C98</f>
        <v>879</v>
      </c>
      <c r="I98" s="91">
        <f>(G98-C98)/C98</f>
        <v>0.19225721784776903</v>
      </c>
    </row>
    <row r="99" spans="2:10" ht="24.95" customHeight="1" x14ac:dyDescent="0.2">
      <c r="B99" s="83" t="s">
        <v>47</v>
      </c>
      <c r="C99" s="12"/>
      <c r="D99" s="12"/>
      <c r="E99" s="12"/>
      <c r="G99" s="12"/>
      <c r="H99" s="32"/>
      <c r="I99" s="92"/>
      <c r="J99" s="23"/>
    </row>
    <row r="100" spans="2:10" x14ac:dyDescent="0.25">
      <c r="B100" s="112"/>
      <c r="C100" s="112"/>
      <c r="D100" s="112"/>
      <c r="E100" s="112"/>
      <c r="F100" s="112"/>
      <c r="G100" s="112"/>
      <c r="H100" s="108"/>
      <c r="I100" s="94"/>
      <c r="J100" s="94"/>
    </row>
    <row r="101" spans="2:10" x14ac:dyDescent="0.25">
      <c r="B101" s="104"/>
      <c r="C101" s="106" t="s">
        <v>326</v>
      </c>
      <c r="D101" s="106" t="s">
        <v>327</v>
      </c>
      <c r="E101" s="106" t="s">
        <v>328</v>
      </c>
      <c r="F101" s="108" t="s">
        <v>329</v>
      </c>
      <c r="G101" s="106" t="s">
        <v>330</v>
      </c>
      <c r="H101" s="108"/>
      <c r="I101" s="94"/>
      <c r="J101" s="94"/>
    </row>
    <row r="102" spans="2:10" x14ac:dyDescent="0.25">
      <c r="B102" s="104" t="s">
        <v>82</v>
      </c>
      <c r="C102" s="107">
        <f>C95/$C$95*100</f>
        <v>100</v>
      </c>
      <c r="D102" s="107">
        <f t="shared" ref="D102:G102" si="17">D95/$C$95*100</f>
        <v>121.45688800792864</v>
      </c>
      <c r="E102" s="107">
        <f t="shared" si="17"/>
        <v>143.75619425173437</v>
      </c>
      <c r="F102" s="107">
        <f t="shared" si="17"/>
        <v>151.98216055500495</v>
      </c>
      <c r="G102" s="107">
        <f t="shared" si="17"/>
        <v>93.161546085232899</v>
      </c>
      <c r="H102" s="108"/>
      <c r="I102" s="94"/>
      <c r="J102" s="94"/>
    </row>
    <row r="103" spans="2:10" x14ac:dyDescent="0.25">
      <c r="B103" s="104" t="s">
        <v>88</v>
      </c>
      <c r="C103" s="107">
        <f>C96/$C$96*100</f>
        <v>100</v>
      </c>
      <c r="D103" s="107">
        <f t="shared" ref="D103:G103" si="18">D96/$C$96*100</f>
        <v>178.18428184281842</v>
      </c>
      <c r="E103" s="107">
        <f t="shared" si="18"/>
        <v>187.80487804878047</v>
      </c>
      <c r="F103" s="107">
        <f t="shared" si="18"/>
        <v>184.95934959349594</v>
      </c>
      <c r="G103" s="107">
        <f t="shared" si="18"/>
        <v>143.40560072267391</v>
      </c>
      <c r="H103" s="108"/>
      <c r="I103" s="94"/>
      <c r="J103" s="94"/>
    </row>
    <row r="104" spans="2:10" x14ac:dyDescent="0.25">
      <c r="B104" s="104" t="s">
        <v>84</v>
      </c>
      <c r="C104" s="107">
        <f>C97/$C$97*100</f>
        <v>100</v>
      </c>
      <c r="D104" s="107">
        <f t="shared" ref="D104:G104" si="19">D97/$C$97*100</f>
        <v>112.64705882352941</v>
      </c>
      <c r="E104" s="107">
        <f t="shared" si="19"/>
        <v>112.35294117647059</v>
      </c>
      <c r="F104" s="107">
        <f t="shared" si="19"/>
        <v>151.1764705882353</v>
      </c>
      <c r="G104" s="107">
        <f t="shared" si="19"/>
        <v>116.47058823529413</v>
      </c>
      <c r="H104" s="109"/>
      <c r="I104" s="94"/>
      <c r="J104" s="94"/>
    </row>
    <row r="105" spans="2:10" x14ac:dyDescent="0.25">
      <c r="B105" s="112"/>
      <c r="C105" s="112"/>
      <c r="D105" s="112"/>
      <c r="E105" s="112"/>
      <c r="F105" s="112"/>
      <c r="G105" s="112"/>
      <c r="H105" s="108"/>
      <c r="I105" s="94"/>
      <c r="J105" s="94"/>
    </row>
    <row r="106" spans="2:10" x14ac:dyDescent="0.25">
      <c r="H106" s="94"/>
      <c r="I106" s="94"/>
      <c r="J106" s="94"/>
    </row>
    <row r="107" spans="2:10" ht="24.95" customHeight="1" x14ac:dyDescent="0.25">
      <c r="B107" s="74" t="s">
        <v>296</v>
      </c>
      <c r="H107" s="94"/>
      <c r="I107" s="94"/>
      <c r="J107" s="94"/>
    </row>
    <row r="108" spans="2:10" ht="25.5" x14ac:dyDescent="0.25">
      <c r="B108" s="78" t="s">
        <v>13</v>
      </c>
      <c r="C108" s="88" t="s">
        <v>326</v>
      </c>
      <c r="D108" s="88" t="s">
        <v>327</v>
      </c>
      <c r="E108" s="88" t="s">
        <v>328</v>
      </c>
      <c r="F108" s="88" t="s">
        <v>329</v>
      </c>
      <c r="G108" s="88" t="s">
        <v>330</v>
      </c>
      <c r="H108" s="80" t="s">
        <v>331</v>
      </c>
      <c r="I108" s="80" t="s">
        <v>332</v>
      </c>
      <c r="J108" s="89"/>
    </row>
    <row r="109" spans="2:10" x14ac:dyDescent="0.25">
      <c r="B109" s="20" t="s">
        <v>82</v>
      </c>
      <c r="C109" s="13">
        <f>'[1]3. Servizio turistico'!C49</f>
        <v>318</v>
      </c>
      <c r="D109" s="13">
        <f>'[1]3. Servizio turistico'!D49</f>
        <v>446</v>
      </c>
      <c r="E109" s="13">
        <f>'[1]3. Servizio turistico'!E49</f>
        <v>572</v>
      </c>
      <c r="F109" s="13">
        <f>'[1]3. Servizio turistico'!F49</f>
        <v>538</v>
      </c>
      <c r="G109" s="13">
        <f>'[1]3. Servizio turistico'!G49</f>
        <v>301</v>
      </c>
      <c r="H109" s="86">
        <f>G109-C109</f>
        <v>-17</v>
      </c>
      <c r="I109" s="23">
        <f>(G109-C109)/C109</f>
        <v>-5.3459119496855348E-2</v>
      </c>
    </row>
    <row r="110" spans="2:10" x14ac:dyDescent="0.25">
      <c r="B110" s="20" t="s">
        <v>88</v>
      </c>
      <c r="C110" s="13">
        <f>'[1]3. Servizio turistico'!C50</f>
        <v>874</v>
      </c>
      <c r="D110" s="13">
        <f>'[1]3. Servizio turistico'!D50</f>
        <v>1868</v>
      </c>
      <c r="E110" s="13">
        <f>'[1]3. Servizio turistico'!E50</f>
        <v>2029</v>
      </c>
      <c r="F110" s="13">
        <f>'[1]3. Servizio turistico'!F50</f>
        <v>2107</v>
      </c>
      <c r="G110" s="13">
        <f>'[1]3. Servizio turistico'!G50</f>
        <v>1587</v>
      </c>
      <c r="H110" s="86">
        <f>G110-C110</f>
        <v>713</v>
      </c>
      <c r="I110" s="23">
        <f>(G110-C110)/C110</f>
        <v>0.81578947368421051</v>
      </c>
    </row>
    <row r="111" spans="2:10" x14ac:dyDescent="0.25">
      <c r="B111" s="20" t="s">
        <v>84</v>
      </c>
      <c r="C111" s="13">
        <f>'[1]3. Servizio turistico'!C51</f>
        <v>282</v>
      </c>
      <c r="D111" s="13">
        <f>'[1]3. Servizio turistico'!D51</f>
        <v>349</v>
      </c>
      <c r="E111" s="13">
        <f>'[1]3. Servizio turistico'!E51</f>
        <v>413</v>
      </c>
      <c r="F111" s="13">
        <f>'[1]3. Servizio turistico'!F51</f>
        <v>446</v>
      </c>
      <c r="G111" s="13">
        <f>'[1]3. Servizio turistico'!G51</f>
        <v>232</v>
      </c>
      <c r="H111" s="86">
        <f>G111-C111</f>
        <v>-50</v>
      </c>
      <c r="I111" s="23">
        <f>(G111-C111)/C111</f>
        <v>-0.1773049645390071</v>
      </c>
    </row>
    <row r="112" spans="2:10" x14ac:dyDescent="0.25">
      <c r="B112" s="90" t="s">
        <v>81</v>
      </c>
      <c r="C112" s="16">
        <f>SUM(C109:C111)</f>
        <v>1474</v>
      </c>
      <c r="D112" s="16">
        <f>SUM(D109:D111)</f>
        <v>2663</v>
      </c>
      <c r="E112" s="16">
        <f t="shared" ref="E112:G112" si="20">SUM(E109:E111)</f>
        <v>3014</v>
      </c>
      <c r="F112" s="16">
        <f t="shared" si="20"/>
        <v>3091</v>
      </c>
      <c r="G112" s="16">
        <f t="shared" si="20"/>
        <v>2120</v>
      </c>
      <c r="H112" s="34">
        <f>G112-C112</f>
        <v>646</v>
      </c>
      <c r="I112" s="91">
        <f>(G112-C112)/C112</f>
        <v>0.43826322930800543</v>
      </c>
    </row>
    <row r="113" spans="2:10" ht="24.95" customHeight="1" x14ac:dyDescent="0.2">
      <c r="B113" s="83" t="s">
        <v>47</v>
      </c>
      <c r="C113" s="12"/>
      <c r="D113" s="12"/>
      <c r="E113" s="12"/>
      <c r="G113" s="12"/>
      <c r="H113" s="32"/>
      <c r="I113" s="92"/>
      <c r="J113" s="23"/>
    </row>
    <row r="114" spans="2:10" x14ac:dyDescent="0.25">
      <c r="G114" s="94"/>
      <c r="H114" s="94"/>
      <c r="I114" s="94"/>
      <c r="J114" s="94"/>
    </row>
    <row r="115" spans="2:10" x14ac:dyDescent="0.25">
      <c r="B115" s="104"/>
      <c r="C115" s="106" t="s">
        <v>326</v>
      </c>
      <c r="D115" s="106" t="s">
        <v>327</v>
      </c>
      <c r="E115" s="106" t="s">
        <v>328</v>
      </c>
      <c r="F115" s="108" t="s">
        <v>329</v>
      </c>
      <c r="G115" s="106" t="s">
        <v>330</v>
      </c>
      <c r="H115" s="108"/>
      <c r="I115" s="94"/>
      <c r="J115" s="94"/>
    </row>
    <row r="116" spans="2:10" x14ac:dyDescent="0.25">
      <c r="B116" s="104" t="s">
        <v>82</v>
      </c>
      <c r="C116" s="107">
        <f>C109/$C$109*100</f>
        <v>100</v>
      </c>
      <c r="D116" s="107">
        <f t="shared" ref="D116:G116" si="21">D109/$C$109*100</f>
        <v>140.25157232704402</v>
      </c>
      <c r="E116" s="107">
        <f t="shared" si="21"/>
        <v>179.87421383647799</v>
      </c>
      <c r="F116" s="107">
        <f t="shared" si="21"/>
        <v>169.18238993710693</v>
      </c>
      <c r="G116" s="107">
        <f t="shared" si="21"/>
        <v>94.654088050314471</v>
      </c>
      <c r="H116" s="108"/>
      <c r="I116" s="94"/>
      <c r="J116" s="94"/>
    </row>
    <row r="117" spans="2:10" x14ac:dyDescent="0.25">
      <c r="B117" s="104" t="s">
        <v>88</v>
      </c>
      <c r="C117" s="107">
        <f>C110/$C$110*100</f>
        <v>100</v>
      </c>
      <c r="D117" s="107">
        <f t="shared" ref="D117:G117" si="22">D110/$C$110*100</f>
        <v>213.72997711670482</v>
      </c>
      <c r="E117" s="107">
        <f t="shared" si="22"/>
        <v>232.15102974828375</v>
      </c>
      <c r="F117" s="107">
        <f t="shared" si="22"/>
        <v>241.07551487414187</v>
      </c>
      <c r="G117" s="107">
        <f t="shared" si="22"/>
        <v>181.57894736842107</v>
      </c>
      <c r="H117" s="108"/>
      <c r="I117" s="94"/>
      <c r="J117" s="94"/>
    </row>
    <row r="118" spans="2:10" x14ac:dyDescent="0.25">
      <c r="B118" s="104" t="s">
        <v>84</v>
      </c>
      <c r="C118" s="107">
        <f>C111/$C$111*100</f>
        <v>100</v>
      </c>
      <c r="D118" s="107">
        <f t="shared" ref="D118:G118" si="23">D111/$C$111*100</f>
        <v>123.75886524822694</v>
      </c>
      <c r="E118" s="107">
        <f t="shared" si="23"/>
        <v>146.45390070921985</v>
      </c>
      <c r="F118" s="107">
        <f t="shared" si="23"/>
        <v>158.15602836879432</v>
      </c>
      <c r="G118" s="107">
        <f t="shared" si="23"/>
        <v>82.269503546099287</v>
      </c>
      <c r="H118" s="108"/>
      <c r="I118" s="94"/>
      <c r="J118" s="94"/>
    </row>
    <row r="119" spans="2:10" x14ac:dyDescent="0.25">
      <c r="B119" s="112"/>
      <c r="C119" s="112"/>
      <c r="D119" s="112"/>
      <c r="E119" s="112"/>
      <c r="F119" s="112"/>
      <c r="G119" s="112"/>
      <c r="H119" s="108"/>
      <c r="I119" s="94"/>
      <c r="J119" s="94"/>
    </row>
    <row r="120" spans="2:10" x14ac:dyDescent="0.25">
      <c r="G120" s="94"/>
      <c r="H120" s="94"/>
      <c r="I120" s="94"/>
      <c r="J120" s="94"/>
    </row>
    <row r="121" spans="2:10" x14ac:dyDescent="0.25">
      <c r="G121" s="94"/>
      <c r="H121" s="94"/>
      <c r="I121" s="94"/>
      <c r="J121" s="94"/>
    </row>
    <row r="122" spans="2:10" x14ac:dyDescent="0.25">
      <c r="G122" s="94"/>
      <c r="H122" s="94"/>
      <c r="I122" s="94"/>
      <c r="J122" s="94"/>
    </row>
  </sheetData>
  <sheetProtection sheet="1" formatCells="0" formatColumns="0" formatRows="0" insertColumns="0" insertRows="0" insertHyperlinks="0" deleteColumns="0" deleteRows="0" sort="0" autoFilter="0" pivotTables="0"/>
  <mergeCells count="18">
    <mergeCell ref="B2:T4"/>
    <mergeCell ref="B7:B8"/>
    <mergeCell ref="C7:D8"/>
    <mergeCell ref="E7:J7"/>
    <mergeCell ref="E8:F8"/>
    <mergeCell ref="G8:H8"/>
    <mergeCell ref="I8:J8"/>
    <mergeCell ref="K8:L8"/>
    <mergeCell ref="O22:Q22"/>
    <mergeCell ref="C26:N26"/>
    <mergeCell ref="B33:T35"/>
    <mergeCell ref="C12:J12"/>
    <mergeCell ref="B21:B22"/>
    <mergeCell ref="C21:E22"/>
    <mergeCell ref="F21:N21"/>
    <mergeCell ref="F22:H22"/>
    <mergeCell ref="I22:K22"/>
    <mergeCell ref="L22:N22"/>
  </mergeCells>
  <pageMargins left="0.7" right="0.7" top="0.75" bottom="0.75" header="0.3" footer="0.3"/>
  <pageSetup paperSize="9" scale="44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29711-3336-4D01-BD24-3AA6D8E9B2AC}">
  <sheetPr>
    <tabColor theme="0"/>
    <pageSetUpPr fitToPage="1"/>
  </sheetPr>
  <dimension ref="B2:AJ201"/>
  <sheetViews>
    <sheetView zoomScaleNormal="100" zoomScalePageLayoutView="125" workbookViewId="0">
      <selection activeCell="L20" sqref="L20"/>
    </sheetView>
  </sheetViews>
  <sheetFormatPr defaultColWidth="8.85546875" defaultRowHeight="13.5" x14ac:dyDescent="0.25"/>
  <cols>
    <col min="1" max="1" width="4.7109375" style="39" customWidth="1"/>
    <col min="2" max="2" width="22.7109375" style="39" customWidth="1"/>
    <col min="3" max="20" width="9.28515625" style="39" customWidth="1"/>
    <col min="21" max="21" width="8.85546875" style="39"/>
    <col min="22" max="22" width="8.42578125" style="39" customWidth="1"/>
    <col min="23" max="23" width="13.28515625" style="39" bestFit="1" customWidth="1"/>
    <col min="24" max="27" width="8.85546875" style="39"/>
    <col min="28" max="28" width="13.28515625" style="39" bestFit="1" customWidth="1"/>
    <col min="29" max="32" width="8.85546875" style="39"/>
    <col min="33" max="33" width="13.28515625" style="39" bestFit="1" customWidth="1"/>
    <col min="34" max="16384" width="8.85546875" style="39"/>
  </cols>
  <sheetData>
    <row r="2" spans="2:35" ht="14.25" customHeight="1" x14ac:dyDescent="0.25">
      <c r="B2" s="154" t="s">
        <v>169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C2" s="20"/>
      <c r="AD2" s="19"/>
      <c r="AE2" s="19"/>
      <c r="AF2" s="19"/>
      <c r="AG2" s="19"/>
      <c r="AH2" s="19"/>
    </row>
    <row r="3" spans="2:35" ht="14.25" customHeight="1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D3" s="104"/>
      <c r="AE3" s="104" t="s">
        <v>27</v>
      </c>
      <c r="AF3" s="104" t="s">
        <v>28</v>
      </c>
      <c r="AG3" s="115"/>
      <c r="AH3" s="115"/>
      <c r="AI3" s="114"/>
    </row>
    <row r="4" spans="2:35" ht="14.25" customHeight="1" x14ac:dyDescent="0.25"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D4" s="104" t="s">
        <v>4</v>
      </c>
      <c r="AE4" s="107">
        <f>$E$11</f>
        <v>6421</v>
      </c>
      <c r="AF4" s="107">
        <f>$G$11</f>
        <v>7188</v>
      </c>
      <c r="AG4" s="115"/>
      <c r="AH4" s="115"/>
      <c r="AI4" s="114"/>
    </row>
    <row r="5" spans="2:35" x14ac:dyDescent="0.25">
      <c r="AC5" s="76"/>
      <c r="AD5" s="105"/>
      <c r="AE5" s="105"/>
      <c r="AF5" s="105"/>
      <c r="AG5" s="105"/>
      <c r="AH5" s="119"/>
      <c r="AI5" s="114"/>
    </row>
    <row r="6" spans="2:35" s="76" customFormat="1" ht="24.95" customHeight="1" x14ac:dyDescent="0.25">
      <c r="B6" s="74" t="s">
        <v>185</v>
      </c>
      <c r="C6" s="75"/>
      <c r="D6" s="75"/>
      <c r="E6" s="77"/>
      <c r="F6" s="77"/>
      <c r="G6" s="77"/>
      <c r="H6" s="77"/>
      <c r="I6" s="77"/>
      <c r="J6" s="77"/>
      <c r="K6" s="77"/>
      <c r="L6" s="77"/>
      <c r="AC6" s="20"/>
      <c r="AD6" s="105"/>
      <c r="AE6" s="105"/>
      <c r="AF6" s="105"/>
      <c r="AG6" s="104"/>
      <c r="AH6" s="104"/>
      <c r="AI6" s="113"/>
    </row>
    <row r="7" spans="2:35" s="20" customFormat="1" ht="15" customHeight="1" x14ac:dyDescent="0.25">
      <c r="B7" s="155" t="s">
        <v>85</v>
      </c>
      <c r="C7" s="157" t="s">
        <v>55</v>
      </c>
      <c r="D7" s="157"/>
      <c r="E7" s="159" t="s">
        <v>2</v>
      </c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AD7" s="104"/>
      <c r="AE7" s="104"/>
      <c r="AF7" s="104"/>
      <c r="AG7" s="104"/>
      <c r="AH7" s="104"/>
      <c r="AI7" s="112"/>
    </row>
    <row r="8" spans="2:35" s="20" customFormat="1" ht="27" customHeight="1" x14ac:dyDescent="0.25">
      <c r="B8" s="156"/>
      <c r="C8" s="158"/>
      <c r="D8" s="158"/>
      <c r="E8" s="163" t="s">
        <v>27</v>
      </c>
      <c r="F8" s="163"/>
      <c r="G8" s="163" t="s">
        <v>28</v>
      </c>
      <c r="H8" s="163"/>
      <c r="I8" s="163" t="s">
        <v>29</v>
      </c>
      <c r="J8" s="163"/>
      <c r="K8" s="164" t="s">
        <v>30</v>
      </c>
      <c r="L8" s="164"/>
      <c r="M8" s="163" t="s">
        <v>31</v>
      </c>
      <c r="N8" s="163"/>
      <c r="O8" s="163" t="s">
        <v>32</v>
      </c>
      <c r="P8" s="163"/>
      <c r="Q8" s="163" t="s">
        <v>33</v>
      </c>
      <c r="R8" s="163"/>
      <c r="AD8" s="104"/>
      <c r="AE8" s="104" t="s">
        <v>29</v>
      </c>
      <c r="AF8" s="104" t="s">
        <v>30</v>
      </c>
      <c r="AG8" s="104"/>
      <c r="AH8" s="104"/>
      <c r="AI8" s="112"/>
    </row>
    <row r="9" spans="2:35" s="20" customFormat="1" ht="35.25" customHeight="1" x14ac:dyDescent="0.25">
      <c r="B9" s="78"/>
      <c r="C9" s="79" t="s">
        <v>240</v>
      </c>
      <c r="D9" s="80" t="s">
        <v>0</v>
      </c>
      <c r="E9" s="79" t="s">
        <v>240</v>
      </c>
      <c r="F9" s="80" t="s">
        <v>0</v>
      </c>
      <c r="G9" s="79" t="s">
        <v>240</v>
      </c>
      <c r="H9" s="80" t="s">
        <v>0</v>
      </c>
      <c r="I9" s="79" t="s">
        <v>240</v>
      </c>
      <c r="J9" s="80" t="s">
        <v>0</v>
      </c>
      <c r="K9" s="79" t="s">
        <v>240</v>
      </c>
      <c r="L9" s="80" t="s">
        <v>0</v>
      </c>
      <c r="M9" s="79" t="s">
        <v>240</v>
      </c>
      <c r="N9" s="80" t="s">
        <v>0</v>
      </c>
      <c r="O9" s="79" t="s">
        <v>240</v>
      </c>
      <c r="P9" s="80" t="s">
        <v>0</v>
      </c>
      <c r="Q9" s="79" t="s">
        <v>240</v>
      </c>
      <c r="R9" s="80" t="s">
        <v>0</v>
      </c>
      <c r="AD9" s="104" t="s">
        <v>4</v>
      </c>
      <c r="AE9" s="107">
        <f>$I$11</f>
        <v>11073</v>
      </c>
      <c r="AF9" s="107">
        <f>$K$11</f>
        <v>2536</v>
      </c>
      <c r="AG9" s="104"/>
      <c r="AH9" s="104"/>
      <c r="AI9" s="112"/>
    </row>
    <row r="10" spans="2:35" s="20" customFormat="1" ht="12.75" x14ac:dyDescent="0.25">
      <c r="B10" s="20" t="s">
        <v>3</v>
      </c>
      <c r="C10" s="32">
        <f>$G$74</f>
        <v>55463</v>
      </c>
      <c r="D10" s="33">
        <f>C10/$C$10</f>
        <v>1</v>
      </c>
      <c r="E10" s="32">
        <f>$G$67</f>
        <v>26387</v>
      </c>
      <c r="F10" s="21">
        <f>E10/$C$10</f>
        <v>0.47575861385067525</v>
      </c>
      <c r="G10" s="32">
        <f>$G$68</f>
        <v>29076</v>
      </c>
      <c r="H10" s="21">
        <f>G10/$C$10</f>
        <v>0.52424138614932481</v>
      </c>
      <c r="I10" s="32">
        <f>$G$69</f>
        <v>45841</v>
      </c>
      <c r="J10" s="21">
        <f>I10/$C$10</f>
        <v>0.82651497394659501</v>
      </c>
      <c r="K10" s="32">
        <f>$G$70</f>
        <v>9622</v>
      </c>
      <c r="L10" s="21">
        <f>K10/$C$10</f>
        <v>0.17348502605340496</v>
      </c>
      <c r="M10" s="32">
        <f>$G$71</f>
        <v>34115</v>
      </c>
      <c r="N10" s="21">
        <f>M10/$C$10</f>
        <v>0.61509474784991791</v>
      </c>
      <c r="O10" s="32">
        <f>$G$72</f>
        <v>20687</v>
      </c>
      <c r="P10" s="21">
        <f>O10/$C$10</f>
        <v>0.37298739700340766</v>
      </c>
      <c r="Q10" s="32">
        <f>$G$73</f>
        <v>661</v>
      </c>
      <c r="R10" s="21">
        <f>Q10/$C$10</f>
        <v>1.191785514667436E-2</v>
      </c>
      <c r="AD10" s="104"/>
      <c r="AE10" s="104"/>
      <c r="AF10" s="104"/>
      <c r="AG10" s="104"/>
      <c r="AH10" s="104"/>
      <c r="AI10" s="112"/>
    </row>
    <row r="11" spans="2:35" s="20" customFormat="1" ht="12.75" x14ac:dyDescent="0.25">
      <c r="B11" s="20" t="s">
        <v>4</v>
      </c>
      <c r="C11" s="32">
        <f>$G$97</f>
        <v>13609</v>
      </c>
      <c r="D11" s="35">
        <f>C11/$C$11</f>
        <v>1</v>
      </c>
      <c r="E11" s="32">
        <f>$G$90</f>
        <v>6421</v>
      </c>
      <c r="F11" s="18">
        <f>E11/$C$11</f>
        <v>0.47182011903887133</v>
      </c>
      <c r="G11" s="32">
        <f>$G$91</f>
        <v>7188</v>
      </c>
      <c r="H11" s="18">
        <f>G11/$C$11</f>
        <v>0.52817988096112867</v>
      </c>
      <c r="I11" s="32">
        <f>$G$92</f>
        <v>11073</v>
      </c>
      <c r="J11" s="18">
        <f>I11/$C$11</f>
        <v>0.81365272981115433</v>
      </c>
      <c r="K11" s="32">
        <f>$G$93</f>
        <v>2536</v>
      </c>
      <c r="L11" s="18">
        <f>K11/$C$11</f>
        <v>0.18634727018884562</v>
      </c>
      <c r="M11" s="32">
        <f>$G$94</f>
        <v>7991</v>
      </c>
      <c r="N11" s="18">
        <f>M11/$C$11</f>
        <v>0.58718495113527813</v>
      </c>
      <c r="O11" s="32">
        <f>$G$95</f>
        <v>5485</v>
      </c>
      <c r="P11" s="18">
        <f>O11/$C$11</f>
        <v>0.40304210448967592</v>
      </c>
      <c r="Q11" s="32">
        <f>$G$96</f>
        <v>133</v>
      </c>
      <c r="R11" s="18">
        <f>Q11/$C$11</f>
        <v>9.7729443750459253E-3</v>
      </c>
      <c r="AD11" s="104"/>
      <c r="AE11" s="104"/>
      <c r="AF11" s="104"/>
      <c r="AG11" s="104"/>
      <c r="AH11" s="104"/>
      <c r="AI11" s="112"/>
    </row>
    <row r="12" spans="2:35" s="20" customFormat="1" ht="15" customHeight="1" x14ac:dyDescent="0.25">
      <c r="B12" s="81"/>
      <c r="C12" s="161" t="s">
        <v>14</v>
      </c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AD12" s="104"/>
      <c r="AE12" s="104"/>
      <c r="AF12" s="104"/>
      <c r="AG12" s="104"/>
      <c r="AH12" s="104"/>
      <c r="AI12" s="112"/>
    </row>
    <row r="13" spans="2:35" s="20" customFormat="1" ht="15" customHeight="1" x14ac:dyDescent="0.25">
      <c r="B13" s="20" t="s">
        <v>53</v>
      </c>
      <c r="C13" s="32">
        <f>$G$120</f>
        <v>1614</v>
      </c>
      <c r="D13" s="33">
        <f>C13/$C$13</f>
        <v>1</v>
      </c>
      <c r="E13" s="32">
        <f>$G$113</f>
        <v>686</v>
      </c>
      <c r="F13" s="21">
        <f>E13/$C$13</f>
        <v>0.42503097893432468</v>
      </c>
      <c r="G13" s="32">
        <f>$G$114</f>
        <v>928</v>
      </c>
      <c r="H13" s="21">
        <f>G13/$C$13</f>
        <v>0.57496902106567538</v>
      </c>
      <c r="I13" s="32">
        <f>$G$115</f>
        <v>1368</v>
      </c>
      <c r="J13" s="21">
        <f>I13/$C$13</f>
        <v>0.84758364312267653</v>
      </c>
      <c r="K13" s="32">
        <f>$G$116</f>
        <v>246</v>
      </c>
      <c r="L13" s="21">
        <f>K13/$C$13</f>
        <v>0.15241635687732341</v>
      </c>
      <c r="M13" s="32">
        <f>$G$117</f>
        <v>1070</v>
      </c>
      <c r="N13" s="21">
        <f>M13/$C$13</f>
        <v>0.66294919454770751</v>
      </c>
      <c r="O13" s="32">
        <f>$G$118</f>
        <v>526</v>
      </c>
      <c r="P13" s="21">
        <f>O13/$C$13</f>
        <v>0.32589838909541513</v>
      </c>
      <c r="Q13" s="32">
        <f>$G$119</f>
        <v>18</v>
      </c>
      <c r="R13" s="21">
        <f>Q13/$C$13</f>
        <v>1.1152416356877323E-2</v>
      </c>
      <c r="AD13" s="104"/>
      <c r="AE13" s="104"/>
      <c r="AF13" s="104"/>
      <c r="AG13" s="104"/>
      <c r="AH13" s="104"/>
      <c r="AI13" s="112"/>
    </row>
    <row r="14" spans="2:35" s="20" customFormat="1" ht="12.75" x14ac:dyDescent="0.25">
      <c r="B14" s="20" t="s">
        <v>5</v>
      </c>
      <c r="C14" s="32">
        <f>$G$143</f>
        <v>4424</v>
      </c>
      <c r="D14" s="33">
        <f>C14/$C$14</f>
        <v>1</v>
      </c>
      <c r="E14" s="32">
        <f>$G$136</f>
        <v>2216</v>
      </c>
      <c r="F14" s="21">
        <f>E14/$C$14</f>
        <v>0.50090415913200725</v>
      </c>
      <c r="G14" s="32">
        <f>$G$137</f>
        <v>2208</v>
      </c>
      <c r="H14" s="21">
        <f>G14/$C$14</f>
        <v>0.49909584086799275</v>
      </c>
      <c r="I14" s="32">
        <f>$G$138</f>
        <v>3599</v>
      </c>
      <c r="J14" s="21">
        <f>I14/$C$14</f>
        <v>0.81351717902350817</v>
      </c>
      <c r="K14" s="32">
        <f>$G$139</f>
        <v>825</v>
      </c>
      <c r="L14" s="21">
        <f>K14/$C$14</f>
        <v>0.18648282097649185</v>
      </c>
      <c r="M14" s="32">
        <f>$G$140</f>
        <v>2868</v>
      </c>
      <c r="N14" s="21">
        <f>M14/$C$14</f>
        <v>0.64828209764918621</v>
      </c>
      <c r="O14" s="32">
        <f>$G$141</f>
        <v>1522</v>
      </c>
      <c r="P14" s="21">
        <f>O14/$C$14</f>
        <v>0.34403254972875225</v>
      </c>
      <c r="Q14" s="32">
        <f>$G$142</f>
        <v>34</v>
      </c>
      <c r="R14" s="21">
        <f>Q14/$C$14</f>
        <v>7.6853526220614825E-3</v>
      </c>
      <c r="AD14" s="104"/>
      <c r="AE14" s="104"/>
      <c r="AF14" s="104"/>
      <c r="AG14" s="104"/>
      <c r="AH14" s="104"/>
      <c r="AI14" s="112"/>
    </row>
    <row r="15" spans="2:35" s="20" customFormat="1" ht="12.75" x14ac:dyDescent="0.25">
      <c r="B15" s="20" t="s">
        <v>6</v>
      </c>
      <c r="C15" s="32">
        <f>$G$166</f>
        <v>5451</v>
      </c>
      <c r="D15" s="33">
        <f>C15/$C$15</f>
        <v>1</v>
      </c>
      <c r="E15" s="32">
        <f>$G$159</f>
        <v>2584</v>
      </c>
      <c r="F15" s="21">
        <f>E15/$C$15</f>
        <v>0.47404146028251698</v>
      </c>
      <c r="G15" s="32">
        <f>$G$160</f>
        <v>2867</v>
      </c>
      <c r="H15" s="21">
        <f>G15/$C$15</f>
        <v>0.52595853971748308</v>
      </c>
      <c r="I15" s="32">
        <f>$G$161</f>
        <v>4311</v>
      </c>
      <c r="J15" s="21">
        <f>I15/$C$15</f>
        <v>0.79086406164006606</v>
      </c>
      <c r="K15" s="32">
        <f>$G$162</f>
        <v>1140</v>
      </c>
      <c r="L15" s="21">
        <f>K15/$C$15</f>
        <v>0.20913593835993396</v>
      </c>
      <c r="M15" s="32">
        <f>$G$163</f>
        <v>2700</v>
      </c>
      <c r="N15" s="21">
        <f>M15/$C$15</f>
        <v>0.49532195927352779</v>
      </c>
      <c r="O15" s="32">
        <f>$G$164</f>
        <v>2699</v>
      </c>
      <c r="P15" s="21">
        <f>O15/$C$15</f>
        <v>0.49513850669601905</v>
      </c>
      <c r="Q15" s="32">
        <f>$G$165</f>
        <v>52</v>
      </c>
      <c r="R15" s="21">
        <f>Q15/$C$15</f>
        <v>9.5395340304531284E-3</v>
      </c>
      <c r="AD15" s="104"/>
      <c r="AE15" s="104"/>
      <c r="AF15" s="104"/>
      <c r="AG15" s="104"/>
      <c r="AH15" s="104"/>
      <c r="AI15" s="112"/>
    </row>
    <row r="16" spans="2:35" s="20" customFormat="1" ht="12.75" x14ac:dyDescent="0.25">
      <c r="B16" s="82" t="s">
        <v>7</v>
      </c>
      <c r="C16" s="34">
        <f>$G$189</f>
        <v>2120</v>
      </c>
      <c r="D16" s="35">
        <f>C16/$C$16</f>
        <v>1</v>
      </c>
      <c r="E16" s="34">
        <f>$G$182</f>
        <v>935</v>
      </c>
      <c r="F16" s="18">
        <f>E16/$C$16</f>
        <v>0.44103773584905659</v>
      </c>
      <c r="G16" s="34">
        <f>$G$183</f>
        <v>1185</v>
      </c>
      <c r="H16" s="18">
        <f>G16/$C$16</f>
        <v>0.55896226415094341</v>
      </c>
      <c r="I16" s="34">
        <f>$G$184</f>
        <v>1795</v>
      </c>
      <c r="J16" s="18">
        <f>I16/$C$16</f>
        <v>0.84669811320754718</v>
      </c>
      <c r="K16" s="34">
        <f>$G$185</f>
        <v>325</v>
      </c>
      <c r="L16" s="18">
        <f>K16/$C$16</f>
        <v>0.15330188679245282</v>
      </c>
      <c r="M16" s="34">
        <f>$G$186</f>
        <v>1353</v>
      </c>
      <c r="N16" s="18">
        <f>M16/$C$16</f>
        <v>0.63820754716981132</v>
      </c>
      <c r="O16" s="34">
        <f>$G$187</f>
        <v>738</v>
      </c>
      <c r="P16" s="18">
        <f>O16/$C$16</f>
        <v>0.34811320754716979</v>
      </c>
      <c r="Q16" s="34">
        <f>$G$188</f>
        <v>29</v>
      </c>
      <c r="R16" s="18">
        <f>Q16/$C$16</f>
        <v>1.3679245283018868E-2</v>
      </c>
      <c r="AD16" s="104"/>
      <c r="AE16" s="104" t="s">
        <v>37</v>
      </c>
      <c r="AF16" s="104" t="s">
        <v>38</v>
      </c>
      <c r="AG16" s="104" t="s">
        <v>39</v>
      </c>
      <c r="AH16" s="104"/>
      <c r="AI16" s="112"/>
    </row>
    <row r="17" spans="2:36" s="20" customFormat="1" ht="24.95" customHeight="1" x14ac:dyDescent="0.2">
      <c r="B17" s="83" t="s">
        <v>47</v>
      </c>
      <c r="C17" s="84"/>
      <c r="D17" s="84"/>
      <c r="E17" s="84"/>
      <c r="F17" s="84"/>
      <c r="G17" s="84"/>
      <c r="H17" s="84"/>
      <c r="I17" s="84"/>
      <c r="J17" s="84"/>
      <c r="K17" s="19"/>
      <c r="L17" s="19"/>
      <c r="AC17" s="40"/>
      <c r="AD17" s="104" t="s">
        <v>4</v>
      </c>
      <c r="AE17" s="107">
        <f>$M$11</f>
        <v>7991</v>
      </c>
      <c r="AF17" s="107">
        <f>$O$11</f>
        <v>5485</v>
      </c>
      <c r="AG17" s="107">
        <f>$Q$11</f>
        <v>133</v>
      </c>
      <c r="AH17" s="104"/>
      <c r="AI17" s="112"/>
    </row>
    <row r="18" spans="2:36" ht="14.25" x14ac:dyDescent="0.25"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AC18" s="40"/>
      <c r="AD18" s="118"/>
      <c r="AE18" s="115"/>
      <c r="AF18" s="115"/>
      <c r="AG18" s="115"/>
      <c r="AH18" s="115"/>
      <c r="AI18" s="114"/>
    </row>
    <row r="19" spans="2:36" ht="14.25" x14ac:dyDescent="0.25">
      <c r="L19" s="6"/>
      <c r="M19" s="6"/>
      <c r="N19" s="6"/>
      <c r="O19" s="41"/>
      <c r="P19" s="41"/>
      <c r="Q19" s="41"/>
      <c r="R19" s="41"/>
      <c r="AC19" s="85"/>
      <c r="AD19" s="116"/>
      <c r="AE19" s="116"/>
      <c r="AF19" s="116"/>
      <c r="AG19" s="116"/>
      <c r="AH19" s="116"/>
      <c r="AI19" s="114"/>
    </row>
    <row r="20" spans="2:36" s="85" customFormat="1" ht="24.95" customHeight="1" x14ac:dyDescent="0.25">
      <c r="B20" s="74" t="s">
        <v>211</v>
      </c>
      <c r="C20" s="73"/>
      <c r="D20" s="73"/>
      <c r="E20" s="73"/>
      <c r="F20" s="73"/>
      <c r="G20" s="73"/>
      <c r="H20" s="73"/>
      <c r="I20" s="73"/>
      <c r="J20" s="73"/>
      <c r="K20" s="73"/>
      <c r="L20" s="97"/>
      <c r="M20" s="97"/>
      <c r="N20" s="97"/>
      <c r="O20" s="97"/>
      <c r="P20" s="97"/>
      <c r="Q20" s="97"/>
      <c r="AC20" s="76"/>
      <c r="AD20" s="76"/>
      <c r="AE20" s="76"/>
      <c r="AF20" s="76"/>
      <c r="AG20" s="76"/>
      <c r="AH20" s="20"/>
    </row>
    <row r="21" spans="2:36" s="20" customFormat="1" ht="15" customHeight="1" x14ac:dyDescent="0.25">
      <c r="B21" s="155" t="s">
        <v>85</v>
      </c>
      <c r="C21" s="162" t="s">
        <v>55</v>
      </c>
      <c r="D21" s="162"/>
      <c r="E21" s="162"/>
      <c r="F21" s="159" t="s">
        <v>2</v>
      </c>
      <c r="G21" s="159"/>
      <c r="H21" s="159"/>
      <c r="I21" s="159"/>
      <c r="J21" s="159"/>
      <c r="K21" s="159"/>
      <c r="L21" s="19"/>
      <c r="M21" s="19"/>
      <c r="N21" s="19"/>
      <c r="O21" s="19"/>
      <c r="P21" s="19"/>
      <c r="Q21" s="19"/>
    </row>
    <row r="22" spans="2:36" s="20" customFormat="1" ht="24.75" customHeight="1" x14ac:dyDescent="0.25">
      <c r="B22" s="156"/>
      <c r="C22" s="163"/>
      <c r="D22" s="163"/>
      <c r="E22" s="163"/>
      <c r="F22" s="160" t="s">
        <v>27</v>
      </c>
      <c r="G22" s="160"/>
      <c r="H22" s="160"/>
      <c r="I22" s="160" t="s">
        <v>28</v>
      </c>
      <c r="J22" s="160"/>
      <c r="K22" s="160"/>
      <c r="L22" s="164"/>
      <c r="M22" s="164"/>
      <c r="N22" s="164"/>
      <c r="O22" s="164"/>
      <c r="P22" s="164"/>
      <c r="Q22" s="164"/>
    </row>
    <row r="23" spans="2:36" s="20" customFormat="1" ht="35.25" customHeight="1" x14ac:dyDescent="0.25">
      <c r="B23" s="78"/>
      <c r="C23" s="79" t="s">
        <v>240</v>
      </c>
      <c r="D23" s="80" t="s">
        <v>241</v>
      </c>
      <c r="E23" s="80" t="s">
        <v>242</v>
      </c>
      <c r="F23" s="79" t="s">
        <v>240</v>
      </c>
      <c r="G23" s="80" t="s">
        <v>241</v>
      </c>
      <c r="H23" s="80" t="s">
        <v>242</v>
      </c>
      <c r="I23" s="79" t="s">
        <v>240</v>
      </c>
      <c r="J23" s="80" t="s">
        <v>241</v>
      </c>
      <c r="K23" s="80" t="s">
        <v>242</v>
      </c>
      <c r="L23" s="95"/>
      <c r="M23" s="96"/>
      <c r="N23" s="96"/>
      <c r="O23" s="95"/>
      <c r="P23" s="96"/>
      <c r="Q23" s="96"/>
    </row>
    <row r="24" spans="2:36" s="20" customFormat="1" ht="12.75" x14ac:dyDescent="0.25">
      <c r="B24" s="20" t="s">
        <v>3</v>
      </c>
      <c r="C24" s="32">
        <f>$G$74</f>
        <v>55463</v>
      </c>
      <c r="D24" s="86">
        <f>$G$74-$F$74</f>
        <v>-32234</v>
      </c>
      <c r="E24" s="23">
        <f>($G$74-$F$74)/$F$74</f>
        <v>-0.36756103401484658</v>
      </c>
      <c r="F24" s="32">
        <f>$G$67</f>
        <v>26387</v>
      </c>
      <c r="G24" s="86">
        <f>G67-F67</f>
        <v>-14956</v>
      </c>
      <c r="H24" s="23">
        <f>(G67-F67)/F67</f>
        <v>-0.36175410589458917</v>
      </c>
      <c r="I24" s="32">
        <f>$G$68</f>
        <v>29076</v>
      </c>
      <c r="J24" s="86">
        <f>G68-F68</f>
        <v>-17278</v>
      </c>
      <c r="K24" s="23">
        <f>(G68-F68)/F68</f>
        <v>-0.37274021659403717</v>
      </c>
      <c r="L24" s="37"/>
      <c r="M24" s="37"/>
      <c r="N24" s="23"/>
      <c r="O24" s="24"/>
      <c r="P24" s="37"/>
      <c r="Q24" s="23"/>
    </row>
    <row r="25" spans="2:36" s="20" customFormat="1" ht="12.75" x14ac:dyDescent="0.25">
      <c r="B25" s="20" t="s">
        <v>4</v>
      </c>
      <c r="C25" s="32">
        <f>$G$97</f>
        <v>13609</v>
      </c>
      <c r="D25" s="86">
        <f>$G$97-$F$97</f>
        <v>-5696</v>
      </c>
      <c r="E25" s="23">
        <f>($G$97-$F$97)/$F$97</f>
        <v>-0.29505309505309507</v>
      </c>
      <c r="F25" s="32">
        <f>$G$90</f>
        <v>6421</v>
      </c>
      <c r="G25" s="86">
        <f>G90-F90</f>
        <v>-2402</v>
      </c>
      <c r="H25" s="23">
        <f>(G90-F90)/F90</f>
        <v>-0.27224300124674145</v>
      </c>
      <c r="I25" s="32">
        <f>$G$91</f>
        <v>7188</v>
      </c>
      <c r="J25" s="86">
        <f>G91-F91</f>
        <v>-3294</v>
      </c>
      <c r="K25" s="23">
        <f>(G91-F91)/F91</f>
        <v>-0.31425300515168864</v>
      </c>
      <c r="L25" s="37"/>
      <c r="M25" s="37"/>
      <c r="N25" s="23"/>
      <c r="O25" s="24"/>
      <c r="P25" s="37"/>
      <c r="Q25" s="23"/>
    </row>
    <row r="26" spans="2:36" s="20" customFormat="1" ht="15" customHeight="1" x14ac:dyDescent="0.25">
      <c r="B26" s="81"/>
      <c r="C26" s="161" t="s">
        <v>14</v>
      </c>
      <c r="D26" s="161"/>
      <c r="E26" s="161"/>
      <c r="F26" s="161"/>
      <c r="G26" s="161"/>
      <c r="H26" s="161"/>
      <c r="I26" s="161"/>
      <c r="J26" s="161"/>
      <c r="K26" s="161"/>
      <c r="L26" s="24"/>
      <c r="M26" s="24"/>
      <c r="N26" s="24"/>
      <c r="O26" s="24"/>
      <c r="P26" s="24"/>
      <c r="Q26" s="24"/>
    </row>
    <row r="27" spans="2:36" s="20" customFormat="1" ht="15" customHeight="1" x14ac:dyDescent="0.25">
      <c r="B27" s="20" t="s">
        <v>53</v>
      </c>
      <c r="C27" s="32">
        <f>$G$120</f>
        <v>1614</v>
      </c>
      <c r="D27" s="86">
        <f>$G$120-$F$120</f>
        <v>-466</v>
      </c>
      <c r="E27" s="23">
        <f>($G$120-$F$120)/$F$120</f>
        <v>-0.22403846153846155</v>
      </c>
      <c r="F27" s="32">
        <f>$G$113</f>
        <v>686</v>
      </c>
      <c r="G27" s="86">
        <f>G113-F113</f>
        <v>-155</v>
      </c>
      <c r="H27" s="23">
        <f>(G113-F113)/F113</f>
        <v>-0.18430439952437574</v>
      </c>
      <c r="I27" s="32">
        <f>$G$114</f>
        <v>928</v>
      </c>
      <c r="J27" s="86">
        <f>G114-F114</f>
        <v>-311</v>
      </c>
      <c r="K27" s="23">
        <f>(G114-F114)/F114</f>
        <v>-0.25100887812752221</v>
      </c>
      <c r="L27" s="37"/>
      <c r="M27" s="37"/>
      <c r="N27" s="23"/>
      <c r="O27" s="24" t="s">
        <v>150</v>
      </c>
      <c r="P27" s="37"/>
      <c r="Q27" s="23"/>
    </row>
    <row r="28" spans="2:36" s="20" customFormat="1" ht="12.75" x14ac:dyDescent="0.25">
      <c r="B28" s="20" t="s">
        <v>5</v>
      </c>
      <c r="C28" s="32">
        <f>$G$143</f>
        <v>4424</v>
      </c>
      <c r="D28" s="86">
        <f>$G$143-$F$143</f>
        <v>-2034</v>
      </c>
      <c r="E28" s="23">
        <f>($G$143-$F$143)/$F$143</f>
        <v>-0.31495819139052339</v>
      </c>
      <c r="F28" s="32">
        <f>$G$136</f>
        <v>2216</v>
      </c>
      <c r="G28" s="86">
        <f>G136-F136</f>
        <v>-911</v>
      </c>
      <c r="H28" s="23">
        <f>(G136-F136)/F136</f>
        <v>-0.29133354653022064</v>
      </c>
      <c r="I28" s="32">
        <f>$G$137</f>
        <v>2208</v>
      </c>
      <c r="J28" s="86">
        <f>G137-F137</f>
        <v>-1123</v>
      </c>
      <c r="K28" s="23">
        <f>(G137-F137)/F137</f>
        <v>-0.33713599519663767</v>
      </c>
      <c r="L28" s="37"/>
      <c r="M28" s="37"/>
      <c r="N28" s="23"/>
      <c r="O28" s="24"/>
      <c r="P28" s="37"/>
      <c r="Q28" s="23"/>
    </row>
    <row r="29" spans="2:36" s="20" customFormat="1" ht="12.75" x14ac:dyDescent="0.25">
      <c r="B29" s="20" t="s">
        <v>6</v>
      </c>
      <c r="C29" s="32">
        <f>$G$166</f>
        <v>5451</v>
      </c>
      <c r="D29" s="86">
        <f>$G$166-$F$166</f>
        <v>-2225</v>
      </c>
      <c r="E29" s="23">
        <f>($G$166-$F$166)/$F$166</f>
        <v>-0.28986451276706621</v>
      </c>
      <c r="F29" s="32">
        <f>$G$159</f>
        <v>2584</v>
      </c>
      <c r="G29" s="86">
        <f>G159-F159</f>
        <v>-919</v>
      </c>
      <c r="H29" s="23">
        <f>(G159-F159)/F159</f>
        <v>-0.26234656009135027</v>
      </c>
      <c r="I29" s="32">
        <f>$G$160</f>
        <v>2867</v>
      </c>
      <c r="J29" s="86">
        <f>G160-F160</f>
        <v>-1306</v>
      </c>
      <c r="K29" s="23">
        <f>(G160-F160)/F160</f>
        <v>-0.3129642942727055</v>
      </c>
      <c r="L29" s="37"/>
      <c r="M29" s="37"/>
      <c r="N29" s="23"/>
      <c r="O29" s="24"/>
      <c r="P29" s="37"/>
      <c r="Q29" s="23"/>
    </row>
    <row r="30" spans="2:36" s="20" customFormat="1" ht="12.75" x14ac:dyDescent="0.25">
      <c r="B30" s="82" t="s">
        <v>7</v>
      </c>
      <c r="C30" s="34">
        <f>$G$189</f>
        <v>2120</v>
      </c>
      <c r="D30" s="86">
        <f>$G$189-$F$189</f>
        <v>-971</v>
      </c>
      <c r="E30" s="23">
        <f>($G$189-$F$189)/$F$189</f>
        <v>-0.31413781947589775</v>
      </c>
      <c r="F30" s="34">
        <f>$G$182</f>
        <v>935</v>
      </c>
      <c r="G30" s="86">
        <f>G182-F182</f>
        <v>-417</v>
      </c>
      <c r="H30" s="23">
        <f>(G182-F182)/F182</f>
        <v>-0.30843195266272189</v>
      </c>
      <c r="I30" s="34">
        <f>$G$183</f>
        <v>1185</v>
      </c>
      <c r="J30" s="86">
        <f>G183-F183</f>
        <v>-554</v>
      </c>
      <c r="K30" s="23">
        <f>(G183-F183)/F183</f>
        <v>-0.31857389304197814</v>
      </c>
      <c r="L30" s="37"/>
      <c r="M30" s="37"/>
      <c r="N30" s="23"/>
      <c r="O30" s="24"/>
      <c r="P30" s="37"/>
      <c r="Q30" s="23"/>
      <c r="S30" s="20" t="s">
        <v>8</v>
      </c>
    </row>
    <row r="31" spans="2:36" s="20" customFormat="1" ht="24.95" customHeight="1" x14ac:dyDescent="0.2">
      <c r="B31" s="83" t="s">
        <v>47</v>
      </c>
      <c r="C31" s="84"/>
      <c r="D31" s="84"/>
      <c r="E31" s="84"/>
      <c r="F31" s="84"/>
      <c r="G31" s="84"/>
      <c r="H31" s="84"/>
      <c r="I31" s="84"/>
      <c r="J31" s="84"/>
      <c r="K31" s="84"/>
      <c r="L31" s="19"/>
      <c r="M31" s="19"/>
      <c r="N31" s="19"/>
      <c r="O31" s="19"/>
      <c r="P31" s="19"/>
      <c r="Q31" s="19"/>
      <c r="AC31" s="40"/>
      <c r="AD31" s="43"/>
      <c r="AE31" s="40"/>
      <c r="AF31" s="43"/>
      <c r="AG31" s="40"/>
      <c r="AH31" s="43"/>
    </row>
    <row r="32" spans="2:36" s="45" customFormat="1" ht="14.25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U32" s="43"/>
      <c r="AD32" s="43"/>
      <c r="AE32" s="40"/>
      <c r="AF32" s="43"/>
      <c r="AG32" s="40"/>
      <c r="AH32" s="43"/>
      <c r="AI32" s="43"/>
      <c r="AJ32" s="40"/>
    </row>
    <row r="33" spans="2:36" s="45" customFormat="1" ht="14.25" x14ac:dyDescent="0.25">
      <c r="L33" s="3"/>
      <c r="M33" s="3"/>
      <c r="N33" s="3"/>
      <c r="O33" s="3"/>
      <c r="P33" s="3"/>
      <c r="Q33" s="3"/>
      <c r="R33" s="3"/>
      <c r="U33" s="43"/>
      <c r="AC33" s="39"/>
      <c r="AD33" s="39"/>
      <c r="AE33" s="39"/>
      <c r="AF33" s="39"/>
      <c r="AG33" s="39"/>
      <c r="AH33" s="85"/>
      <c r="AI33" s="43"/>
      <c r="AJ33" s="40"/>
    </row>
    <row r="34" spans="2:36" s="85" customFormat="1" ht="24.95" customHeight="1" x14ac:dyDescent="0.25">
      <c r="B34" s="74" t="s">
        <v>351</v>
      </c>
      <c r="C34" s="73"/>
      <c r="D34" s="73"/>
      <c r="E34" s="73"/>
      <c r="F34" s="73"/>
      <c r="G34" s="73"/>
      <c r="H34" s="73"/>
      <c r="I34" s="73"/>
      <c r="J34" s="73"/>
      <c r="K34" s="73"/>
      <c r="L34" s="97"/>
      <c r="M34" s="97"/>
      <c r="N34" s="97"/>
      <c r="O34" s="97"/>
      <c r="P34" s="97"/>
      <c r="Q34" s="97"/>
      <c r="AC34" s="76"/>
      <c r="AD34" s="76"/>
      <c r="AE34" s="76"/>
      <c r="AF34" s="76"/>
      <c r="AG34" s="76"/>
      <c r="AH34" s="20"/>
    </row>
    <row r="35" spans="2:36" s="20" customFormat="1" ht="15" customHeight="1" x14ac:dyDescent="0.25">
      <c r="B35" s="155" t="s">
        <v>85</v>
      </c>
      <c r="C35" s="162" t="s">
        <v>55</v>
      </c>
      <c r="D35" s="162"/>
      <c r="E35" s="162"/>
      <c r="F35" s="159" t="s">
        <v>2</v>
      </c>
      <c r="G35" s="159"/>
      <c r="H35" s="159"/>
      <c r="I35" s="159"/>
      <c r="J35" s="159"/>
      <c r="K35" s="159"/>
      <c r="L35" s="19"/>
      <c r="M35" s="19"/>
      <c r="N35" s="19"/>
      <c r="O35" s="19"/>
      <c r="P35" s="19"/>
      <c r="Q35" s="19"/>
    </row>
    <row r="36" spans="2:36" s="20" customFormat="1" ht="24.75" customHeight="1" x14ac:dyDescent="0.25">
      <c r="B36" s="156"/>
      <c r="C36" s="163"/>
      <c r="D36" s="163"/>
      <c r="E36" s="163"/>
      <c r="F36" s="160" t="s">
        <v>29</v>
      </c>
      <c r="G36" s="160"/>
      <c r="H36" s="160"/>
      <c r="I36" s="160" t="s">
        <v>30</v>
      </c>
      <c r="J36" s="160"/>
      <c r="K36" s="160"/>
      <c r="L36" s="164"/>
      <c r="M36" s="164"/>
      <c r="N36" s="164"/>
      <c r="O36" s="164"/>
      <c r="P36" s="164"/>
      <c r="Q36" s="164"/>
    </row>
    <row r="37" spans="2:36" s="20" customFormat="1" ht="35.25" customHeight="1" x14ac:dyDescent="0.25">
      <c r="B37" s="78"/>
      <c r="C37" s="79" t="s">
        <v>240</v>
      </c>
      <c r="D37" s="80" t="s">
        <v>241</v>
      </c>
      <c r="E37" s="80" t="s">
        <v>242</v>
      </c>
      <c r="F37" s="79" t="s">
        <v>240</v>
      </c>
      <c r="G37" s="80" t="s">
        <v>241</v>
      </c>
      <c r="H37" s="80" t="s">
        <v>242</v>
      </c>
      <c r="I37" s="79" t="s">
        <v>240</v>
      </c>
      <c r="J37" s="80" t="s">
        <v>241</v>
      </c>
      <c r="K37" s="80" t="s">
        <v>242</v>
      </c>
      <c r="L37" s="95"/>
      <c r="M37" s="96"/>
      <c r="N37" s="96"/>
      <c r="O37" s="95"/>
      <c r="P37" s="96"/>
      <c r="Q37" s="96"/>
    </row>
    <row r="38" spans="2:36" s="20" customFormat="1" ht="12.75" x14ac:dyDescent="0.25">
      <c r="B38" s="20" t="s">
        <v>3</v>
      </c>
      <c r="C38" s="32">
        <f>$G$74</f>
        <v>55463</v>
      </c>
      <c r="D38" s="86">
        <f>$G$74-$F$74</f>
        <v>-32234</v>
      </c>
      <c r="E38" s="23">
        <f>($G$74-$F$74)/$F$74</f>
        <v>-0.36756103401484658</v>
      </c>
      <c r="F38" s="32">
        <f>$G$69</f>
        <v>45841</v>
      </c>
      <c r="G38" s="86">
        <f>G69-F69</f>
        <v>-26777</v>
      </c>
      <c r="H38" s="23">
        <f>(G69-F69)/F69</f>
        <v>-0.36873777851221462</v>
      </c>
      <c r="I38" s="32">
        <f>$G$70</f>
        <v>9622</v>
      </c>
      <c r="J38" s="86">
        <f>G70-F70</f>
        <v>-5457</v>
      </c>
      <c r="K38" s="23">
        <f>(G70-F70)/F70</f>
        <v>-0.36189402480270577</v>
      </c>
      <c r="L38" s="37"/>
      <c r="M38" s="37"/>
      <c r="N38" s="23"/>
      <c r="O38" s="24"/>
      <c r="P38" s="37"/>
      <c r="Q38" s="23"/>
    </row>
    <row r="39" spans="2:36" s="20" customFormat="1" ht="12.75" x14ac:dyDescent="0.25">
      <c r="B39" s="20" t="s">
        <v>4</v>
      </c>
      <c r="C39" s="32">
        <f>$G$97</f>
        <v>13609</v>
      </c>
      <c r="D39" s="86">
        <f>$G$97-$F$97</f>
        <v>-5696</v>
      </c>
      <c r="E39" s="23">
        <f>($G$97-$F$97)/$F$97</f>
        <v>-0.29505309505309507</v>
      </c>
      <c r="F39" s="32">
        <f>$G$92</f>
        <v>11073</v>
      </c>
      <c r="G39" s="86">
        <f>G92-F92</f>
        <v>-4538</v>
      </c>
      <c r="H39" s="23">
        <f>(G92-F92)/F92</f>
        <v>-0.29069246044455832</v>
      </c>
      <c r="I39" s="32">
        <f>$G$93</f>
        <v>2536</v>
      </c>
      <c r="J39" s="86">
        <f>G93-F93</f>
        <v>-1158</v>
      </c>
      <c r="K39" s="23">
        <f>(G93-F93)/F93</f>
        <v>-0.31348132106118032</v>
      </c>
      <c r="L39" s="37"/>
      <c r="M39" s="37"/>
      <c r="N39" s="23"/>
      <c r="O39" s="24"/>
      <c r="P39" s="37"/>
      <c r="Q39" s="23"/>
    </row>
    <row r="40" spans="2:36" s="20" customFormat="1" ht="15" customHeight="1" x14ac:dyDescent="0.25">
      <c r="B40" s="81"/>
      <c r="C40" s="161" t="s">
        <v>14</v>
      </c>
      <c r="D40" s="161"/>
      <c r="E40" s="161"/>
      <c r="F40" s="161"/>
      <c r="G40" s="161"/>
      <c r="H40" s="161"/>
      <c r="I40" s="161"/>
      <c r="J40" s="161"/>
      <c r="K40" s="161"/>
      <c r="L40" s="24"/>
      <c r="M40" s="24"/>
      <c r="N40" s="24"/>
      <c r="O40" s="24"/>
      <c r="P40" s="24"/>
      <c r="Q40" s="24"/>
    </row>
    <row r="41" spans="2:36" s="20" customFormat="1" ht="15" customHeight="1" x14ac:dyDescent="0.25">
      <c r="B41" s="20" t="s">
        <v>53</v>
      </c>
      <c r="C41" s="32">
        <f>$G$120</f>
        <v>1614</v>
      </c>
      <c r="D41" s="86">
        <f>$G$120-$F$120</f>
        <v>-466</v>
      </c>
      <c r="E41" s="23">
        <f>($G$120-$F$120)/$F$120</f>
        <v>-0.22403846153846155</v>
      </c>
      <c r="F41" s="32">
        <f>$G$115</f>
        <v>1368</v>
      </c>
      <c r="G41" s="86">
        <f>G115-F115</f>
        <v>-444</v>
      </c>
      <c r="H41" s="23">
        <f>(G115-F115)/F115</f>
        <v>-0.24503311258278146</v>
      </c>
      <c r="I41" s="32">
        <f>$G$116</f>
        <v>246</v>
      </c>
      <c r="J41" s="86">
        <f>G116-F116</f>
        <v>-22</v>
      </c>
      <c r="K41" s="23">
        <f>(G116-F116)/F116</f>
        <v>-8.2089552238805971E-2</v>
      </c>
      <c r="L41" s="37"/>
      <c r="M41" s="37"/>
      <c r="N41" s="23"/>
      <c r="O41" s="24"/>
      <c r="P41" s="37"/>
      <c r="Q41" s="23"/>
    </row>
    <row r="42" spans="2:36" s="20" customFormat="1" ht="12.75" x14ac:dyDescent="0.25">
      <c r="B42" s="20" t="s">
        <v>5</v>
      </c>
      <c r="C42" s="32">
        <f>$G$143</f>
        <v>4424</v>
      </c>
      <c r="D42" s="86">
        <f>$G$143-$F$143</f>
        <v>-2034</v>
      </c>
      <c r="E42" s="23">
        <f>($G$143-$F$143)/$F$143</f>
        <v>-0.31495819139052339</v>
      </c>
      <c r="F42" s="32">
        <f>$G$138</f>
        <v>3599</v>
      </c>
      <c r="G42" s="86">
        <f>G138-F138</f>
        <v>-1563</v>
      </c>
      <c r="H42" s="23">
        <f>(G138-F138)/F138</f>
        <v>-0.30278961642774116</v>
      </c>
      <c r="I42" s="32">
        <f>$G$139</f>
        <v>825</v>
      </c>
      <c r="J42" s="86">
        <f>G139-F139</f>
        <v>-471</v>
      </c>
      <c r="K42" s="23">
        <f>(G139-F139)/F139</f>
        <v>-0.36342592592592593</v>
      </c>
      <c r="L42" s="37"/>
      <c r="M42" s="37"/>
      <c r="N42" s="23"/>
      <c r="O42" s="24"/>
      <c r="P42" s="37"/>
      <c r="Q42" s="23"/>
    </row>
    <row r="43" spans="2:36" s="20" customFormat="1" ht="12.75" x14ac:dyDescent="0.25">
      <c r="B43" s="20" t="s">
        <v>6</v>
      </c>
      <c r="C43" s="32">
        <f>$G$166</f>
        <v>5451</v>
      </c>
      <c r="D43" s="86">
        <f>$G$166-$F$166</f>
        <v>-2225</v>
      </c>
      <c r="E43" s="23">
        <f>($G$166-$F$166)/$F$166</f>
        <v>-0.28986451276706621</v>
      </c>
      <c r="F43" s="32">
        <f>$G$161</f>
        <v>4311</v>
      </c>
      <c r="G43" s="86">
        <f>G161-F161</f>
        <v>-1681</v>
      </c>
      <c r="H43" s="23">
        <f>(G161-F161)/F161</f>
        <v>-0.28054072096128169</v>
      </c>
      <c r="I43" s="32">
        <f>$G$162</f>
        <v>1140</v>
      </c>
      <c r="J43" s="86">
        <f>G162-F162</f>
        <v>-544</v>
      </c>
      <c r="K43" s="23">
        <f>(G162-F162)/F162</f>
        <v>-0.32304038004750596</v>
      </c>
      <c r="L43" s="37"/>
      <c r="M43" s="37"/>
      <c r="N43" s="23"/>
      <c r="O43" s="24"/>
      <c r="P43" s="37"/>
      <c r="Q43" s="23"/>
    </row>
    <row r="44" spans="2:36" s="20" customFormat="1" ht="12.75" x14ac:dyDescent="0.25">
      <c r="B44" s="82" t="s">
        <v>7</v>
      </c>
      <c r="C44" s="34">
        <f>$G$189</f>
        <v>2120</v>
      </c>
      <c r="D44" s="86">
        <f>$G$189-$F$189</f>
        <v>-971</v>
      </c>
      <c r="E44" s="23">
        <f>($G$189-$F$189)/$F$189</f>
        <v>-0.31413781947589775</v>
      </c>
      <c r="F44" s="34">
        <f>$G$184</f>
        <v>1795</v>
      </c>
      <c r="G44" s="86">
        <f>G184-F184</f>
        <v>-850</v>
      </c>
      <c r="H44" s="23">
        <f>(G184-F184)/F184</f>
        <v>-0.32136105860113423</v>
      </c>
      <c r="I44" s="34">
        <f>$G$185</f>
        <v>325</v>
      </c>
      <c r="J44" s="86">
        <f>G185-F185</f>
        <v>-121</v>
      </c>
      <c r="K44" s="23">
        <f>(G185-F185)/F185</f>
        <v>-0.27130044843049328</v>
      </c>
      <c r="L44" s="37"/>
      <c r="M44" s="37"/>
      <c r="N44" s="23"/>
      <c r="O44" s="24"/>
      <c r="P44" s="37"/>
      <c r="Q44" s="23"/>
    </row>
    <row r="45" spans="2:36" s="20" customFormat="1" ht="24.95" customHeight="1" x14ac:dyDescent="0.2">
      <c r="B45" s="83" t="s">
        <v>47</v>
      </c>
      <c r="C45" s="84"/>
      <c r="D45" s="84"/>
      <c r="E45" s="84"/>
      <c r="F45" s="84"/>
      <c r="G45" s="84"/>
      <c r="H45" s="84"/>
      <c r="I45" s="84"/>
      <c r="J45" s="84"/>
      <c r="K45" s="84"/>
      <c r="L45" s="19"/>
      <c r="M45" s="19"/>
      <c r="N45" s="19"/>
      <c r="O45" s="19"/>
      <c r="P45" s="19"/>
      <c r="Q45" s="19"/>
    </row>
    <row r="46" spans="2:36" s="45" customFormat="1" ht="14.25" x14ac:dyDescent="0.25">
      <c r="B46" s="6"/>
      <c r="C46" s="3"/>
      <c r="D46" s="5"/>
      <c r="E46" s="3"/>
      <c r="F46" s="5"/>
      <c r="G46" s="3"/>
      <c r="H46" s="5"/>
      <c r="I46" s="3"/>
      <c r="J46" s="5"/>
      <c r="K46" s="3"/>
      <c r="L46" s="5"/>
      <c r="M46" s="3"/>
      <c r="N46" s="5"/>
      <c r="O46" s="3"/>
      <c r="P46" s="5"/>
      <c r="Q46" s="3"/>
      <c r="R46" s="5"/>
      <c r="U46" s="43"/>
      <c r="AH46" s="40"/>
      <c r="AI46" s="43"/>
      <c r="AJ46" s="40"/>
    </row>
    <row r="47" spans="2:36" s="45" customFormat="1" ht="14.25" x14ac:dyDescent="0.25">
      <c r="O47" s="6"/>
      <c r="P47" s="6"/>
      <c r="Q47" s="6"/>
      <c r="R47" s="6"/>
      <c r="AB47" s="40"/>
      <c r="AC47" s="43"/>
      <c r="AD47" s="40"/>
      <c r="AE47" s="43"/>
      <c r="AF47" s="40"/>
      <c r="AG47" s="43"/>
      <c r="AH47" s="40"/>
      <c r="AI47" s="43"/>
      <c r="AJ47" s="40"/>
    </row>
    <row r="48" spans="2:36" s="85" customFormat="1" ht="24.95" customHeight="1" x14ac:dyDescent="0.25">
      <c r="B48" s="74" t="s">
        <v>352</v>
      </c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97"/>
      <c r="P48" s="97"/>
      <c r="Q48" s="97"/>
    </row>
    <row r="49" spans="2:27" s="20" customFormat="1" ht="15" customHeight="1" x14ac:dyDescent="0.25">
      <c r="B49" s="155" t="s">
        <v>85</v>
      </c>
      <c r="C49" s="162" t="s">
        <v>55</v>
      </c>
      <c r="D49" s="162"/>
      <c r="E49" s="162"/>
      <c r="F49" s="159" t="s">
        <v>2</v>
      </c>
      <c r="G49" s="159"/>
      <c r="H49" s="159"/>
      <c r="I49" s="159"/>
      <c r="J49" s="159"/>
      <c r="K49" s="159"/>
      <c r="L49" s="159" t="s">
        <v>2</v>
      </c>
      <c r="M49" s="159"/>
      <c r="N49" s="159"/>
      <c r="O49" s="19"/>
      <c r="P49" s="19"/>
      <c r="Q49" s="19"/>
    </row>
    <row r="50" spans="2:27" s="20" customFormat="1" ht="24.75" customHeight="1" x14ac:dyDescent="0.25">
      <c r="B50" s="156"/>
      <c r="C50" s="163"/>
      <c r="D50" s="163"/>
      <c r="E50" s="163"/>
      <c r="F50" s="160" t="s">
        <v>31</v>
      </c>
      <c r="G50" s="160"/>
      <c r="H50" s="160"/>
      <c r="I50" s="160" t="s">
        <v>32</v>
      </c>
      <c r="J50" s="160"/>
      <c r="K50" s="160"/>
      <c r="L50" s="160" t="s">
        <v>46</v>
      </c>
      <c r="M50" s="160"/>
      <c r="N50" s="160"/>
      <c r="O50" s="164"/>
      <c r="P50" s="164"/>
      <c r="Q50" s="164"/>
    </row>
    <row r="51" spans="2:27" s="20" customFormat="1" ht="35.25" customHeight="1" x14ac:dyDescent="0.25">
      <c r="B51" s="78"/>
      <c r="C51" s="79" t="s">
        <v>240</v>
      </c>
      <c r="D51" s="80" t="s">
        <v>241</v>
      </c>
      <c r="E51" s="80" t="s">
        <v>242</v>
      </c>
      <c r="F51" s="79" t="s">
        <v>240</v>
      </c>
      <c r="G51" s="80" t="s">
        <v>241</v>
      </c>
      <c r="H51" s="80" t="s">
        <v>242</v>
      </c>
      <c r="I51" s="79" t="s">
        <v>240</v>
      </c>
      <c r="J51" s="80" t="s">
        <v>241</v>
      </c>
      <c r="K51" s="80" t="s">
        <v>242</v>
      </c>
      <c r="L51" s="79" t="s">
        <v>240</v>
      </c>
      <c r="M51" s="80" t="s">
        <v>241</v>
      </c>
      <c r="N51" s="80" t="s">
        <v>242</v>
      </c>
      <c r="O51" s="95"/>
      <c r="P51" s="96"/>
      <c r="Q51" s="96"/>
    </row>
    <row r="52" spans="2:27" s="20" customFormat="1" ht="12.75" x14ac:dyDescent="0.25">
      <c r="B52" s="20" t="s">
        <v>3</v>
      </c>
      <c r="C52" s="32">
        <f>$G$74</f>
        <v>55463</v>
      </c>
      <c r="D52" s="86">
        <f>$G$74-$F$74</f>
        <v>-32234</v>
      </c>
      <c r="E52" s="23">
        <f>($G$74-$F$74)/$F$74</f>
        <v>-0.36756103401484658</v>
      </c>
      <c r="F52" s="32">
        <f>$G$71</f>
        <v>34115</v>
      </c>
      <c r="G52" s="86">
        <f>G71-F71</f>
        <v>-21096</v>
      </c>
      <c r="H52" s="23">
        <f>(G71-F71)/F71</f>
        <v>-0.38209777037184617</v>
      </c>
      <c r="I52" s="32">
        <f>$G$72</f>
        <v>20687</v>
      </c>
      <c r="J52" s="86">
        <f>G72-F72</f>
        <v>-10815</v>
      </c>
      <c r="K52" s="23">
        <f>(G72-F72)/F72</f>
        <v>-0.34331153577550633</v>
      </c>
      <c r="L52" s="32">
        <f>$G$73</f>
        <v>661</v>
      </c>
      <c r="M52" s="86">
        <f>G73-F73</f>
        <v>-323</v>
      </c>
      <c r="N52" s="23">
        <f>(G73-F73)/F73</f>
        <v>-0.3282520325203252</v>
      </c>
      <c r="O52" s="24"/>
      <c r="P52" s="37"/>
      <c r="Q52" s="23"/>
    </row>
    <row r="53" spans="2:27" s="20" customFormat="1" ht="12.75" x14ac:dyDescent="0.25">
      <c r="B53" s="20" t="s">
        <v>4</v>
      </c>
      <c r="C53" s="32">
        <f>$G$97</f>
        <v>13609</v>
      </c>
      <c r="D53" s="86">
        <f>$G$97-$F$97</f>
        <v>-5696</v>
      </c>
      <c r="E53" s="23">
        <f>($G$97-$F$97)/$F$97</f>
        <v>-0.29505309505309507</v>
      </c>
      <c r="F53" s="32">
        <f>$G$94</f>
        <v>7991</v>
      </c>
      <c r="G53" s="86">
        <f>G94-F94</f>
        <v>-3467</v>
      </c>
      <c r="H53" s="23">
        <f>(G94-F94)/F94</f>
        <v>-0.30258334787921104</v>
      </c>
      <c r="I53" s="32">
        <f>$G$95</f>
        <v>5485</v>
      </c>
      <c r="J53" s="86">
        <f>G95-F95</f>
        <v>-2182</v>
      </c>
      <c r="K53" s="23">
        <f>(G95-F95)/F95</f>
        <v>-0.28459632189904788</v>
      </c>
      <c r="L53" s="32">
        <f>$G$96</f>
        <v>133</v>
      </c>
      <c r="M53" s="86">
        <f>G96-F96</f>
        <v>-47</v>
      </c>
      <c r="N53" s="23">
        <f>(G96-F96)/F96</f>
        <v>-0.26111111111111113</v>
      </c>
      <c r="O53" s="24"/>
      <c r="P53" s="37"/>
      <c r="Q53" s="23"/>
    </row>
    <row r="54" spans="2:27" s="20" customFormat="1" ht="15" customHeight="1" x14ac:dyDescent="0.25">
      <c r="C54" s="161" t="s">
        <v>14</v>
      </c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24"/>
      <c r="P54" s="24"/>
      <c r="Q54" s="24"/>
    </row>
    <row r="55" spans="2:27" s="20" customFormat="1" ht="15" customHeight="1" x14ac:dyDescent="0.25">
      <c r="B55" s="20" t="s">
        <v>53</v>
      </c>
      <c r="C55" s="32">
        <f>$G$120</f>
        <v>1614</v>
      </c>
      <c r="D55" s="86">
        <f>$G$120-$F$120</f>
        <v>-466</v>
      </c>
      <c r="E55" s="23">
        <f>($G$120-$F$120)/$F$120</f>
        <v>-0.22403846153846155</v>
      </c>
      <c r="F55" s="32">
        <f>$G$117</f>
        <v>1070</v>
      </c>
      <c r="G55" s="86">
        <f>G117-F117</f>
        <v>-285</v>
      </c>
      <c r="H55" s="23">
        <f>(G117-F117)/F117</f>
        <v>-0.21033210332103322</v>
      </c>
      <c r="I55" s="32">
        <f>$G$118</f>
        <v>526</v>
      </c>
      <c r="J55" s="86">
        <f>G118-F118</f>
        <v>-177</v>
      </c>
      <c r="K55" s="23">
        <f>(G118-F118)/F118</f>
        <v>-0.25177809388335703</v>
      </c>
      <c r="L55" s="32">
        <f>$G$119</f>
        <v>18</v>
      </c>
      <c r="M55" s="86">
        <f>G119-F119</f>
        <v>-4</v>
      </c>
      <c r="N55" s="23">
        <f>(G119-F119)/F119</f>
        <v>-0.18181818181818182</v>
      </c>
      <c r="O55" s="24"/>
      <c r="P55" s="37"/>
      <c r="Q55" s="23"/>
    </row>
    <row r="56" spans="2:27" s="20" customFormat="1" ht="12.75" x14ac:dyDescent="0.25">
      <c r="B56" s="20" t="s">
        <v>5</v>
      </c>
      <c r="C56" s="32">
        <f>$G$143</f>
        <v>4424</v>
      </c>
      <c r="D56" s="86">
        <f>$G$143-$F$143</f>
        <v>-2034</v>
      </c>
      <c r="E56" s="23">
        <f>($G$143-$F$143)/$F$143</f>
        <v>-0.31495819139052339</v>
      </c>
      <c r="F56" s="32">
        <f>$G$140</f>
        <v>2868</v>
      </c>
      <c r="G56" s="86">
        <f>G140-F140</f>
        <v>-1325</v>
      </c>
      <c r="H56" s="23">
        <f>(G140-F140)/F140</f>
        <v>-0.31600286191271165</v>
      </c>
      <c r="I56" s="32">
        <f>$G$141</f>
        <v>1522</v>
      </c>
      <c r="J56" s="86">
        <f>G141-F141</f>
        <v>-718</v>
      </c>
      <c r="K56" s="23">
        <f>(G141-F141)/F141</f>
        <v>-0.32053571428571431</v>
      </c>
      <c r="L56" s="32">
        <f>$G$142</f>
        <v>34</v>
      </c>
      <c r="M56" s="86">
        <f>G142-F142</f>
        <v>9</v>
      </c>
      <c r="N56" s="23">
        <f>(G142-F142)/F142</f>
        <v>0.36</v>
      </c>
      <c r="O56" s="24"/>
      <c r="P56" s="37"/>
      <c r="Q56" s="23"/>
    </row>
    <row r="57" spans="2:27" s="20" customFormat="1" ht="12.75" x14ac:dyDescent="0.25">
      <c r="B57" s="20" t="s">
        <v>6</v>
      </c>
      <c r="C57" s="32">
        <f>$G$166</f>
        <v>5451</v>
      </c>
      <c r="D57" s="86">
        <f>$G$166-$F$166</f>
        <v>-2225</v>
      </c>
      <c r="E57" s="23">
        <f>($G$166-$F$166)/$F$166</f>
        <v>-0.28986451276706621</v>
      </c>
      <c r="F57" s="32">
        <f>$G$163</f>
        <v>2700</v>
      </c>
      <c r="G57" s="86">
        <f>G163-F163</f>
        <v>-1164</v>
      </c>
      <c r="H57" s="23">
        <f>(G163-F163)/F163</f>
        <v>-0.30124223602484473</v>
      </c>
      <c r="I57" s="32">
        <f>$G$164</f>
        <v>2699</v>
      </c>
      <c r="J57" s="86">
        <f>G164-F164</f>
        <v>-1026</v>
      </c>
      <c r="K57" s="23">
        <f>(G164-F164)/F164</f>
        <v>-0.27543624161073826</v>
      </c>
      <c r="L57" s="32">
        <f>$G$165</f>
        <v>52</v>
      </c>
      <c r="M57" s="86">
        <f>G165-F165</f>
        <v>-35</v>
      </c>
      <c r="N57" s="23">
        <f>(G165-F165)/F165</f>
        <v>-0.40229885057471265</v>
      </c>
      <c r="O57" s="24"/>
      <c r="P57" s="37"/>
      <c r="Q57" s="23"/>
    </row>
    <row r="58" spans="2:27" s="20" customFormat="1" ht="12.75" x14ac:dyDescent="0.25">
      <c r="B58" s="82" t="s">
        <v>7</v>
      </c>
      <c r="C58" s="34">
        <f>$G$189</f>
        <v>2120</v>
      </c>
      <c r="D58" s="86">
        <f>$G$189-$F$189</f>
        <v>-971</v>
      </c>
      <c r="E58" s="23">
        <f>($G$189-$F$189)/$F$189</f>
        <v>-0.31413781947589775</v>
      </c>
      <c r="F58" s="34">
        <f>$G$186</f>
        <v>1353</v>
      </c>
      <c r="G58" s="86">
        <f>G186-F186</f>
        <v>-693</v>
      </c>
      <c r="H58" s="23">
        <f>(G186-F186)/F186</f>
        <v>-0.33870967741935482</v>
      </c>
      <c r="I58" s="34">
        <f>$G$187</f>
        <v>738</v>
      </c>
      <c r="J58" s="86">
        <f>G187-F187</f>
        <v>-261</v>
      </c>
      <c r="K58" s="23">
        <f>(G187-F187)/F187</f>
        <v>-0.26126126126126126</v>
      </c>
      <c r="L58" s="34">
        <f>$G$188</f>
        <v>29</v>
      </c>
      <c r="M58" s="87">
        <f>G188-F188</f>
        <v>-17</v>
      </c>
      <c r="N58" s="18">
        <f>(G188-F188)/F188</f>
        <v>-0.36956521739130432</v>
      </c>
      <c r="O58" s="24"/>
      <c r="P58" s="37"/>
      <c r="Q58" s="23"/>
    </row>
    <row r="59" spans="2:27" s="20" customFormat="1" ht="24.95" customHeight="1" x14ac:dyDescent="0.2">
      <c r="B59" s="83" t="s">
        <v>47</v>
      </c>
      <c r="C59" s="84"/>
      <c r="D59" s="84"/>
      <c r="E59" s="84"/>
      <c r="F59" s="84"/>
      <c r="G59" s="84"/>
      <c r="H59" s="84"/>
      <c r="I59" s="84"/>
      <c r="J59" s="84"/>
      <c r="K59" s="84"/>
      <c r="L59" s="84"/>
      <c r="O59" s="19"/>
      <c r="P59" s="19"/>
      <c r="Q59" s="19"/>
    </row>
    <row r="61" spans="2:27" ht="14.25" customHeight="1" x14ac:dyDescent="0.25">
      <c r="B61" s="154" t="s">
        <v>235</v>
      </c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</row>
    <row r="62" spans="2:27" ht="14.25" customHeight="1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</row>
    <row r="63" spans="2:27" ht="14.25" customHeight="1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</row>
    <row r="65" spans="2:10" s="20" customFormat="1" ht="24.95" customHeight="1" x14ac:dyDescent="0.25">
      <c r="B65" s="74" t="s">
        <v>297</v>
      </c>
    </row>
    <row r="66" spans="2:10" s="20" customFormat="1" ht="25.5" x14ac:dyDescent="0.25">
      <c r="B66" s="78" t="s">
        <v>10</v>
      </c>
      <c r="C66" s="88" t="s">
        <v>326</v>
      </c>
      <c r="D66" s="88" t="s">
        <v>327</v>
      </c>
      <c r="E66" s="88" t="s">
        <v>328</v>
      </c>
      <c r="F66" s="88" t="s">
        <v>329</v>
      </c>
      <c r="G66" s="88" t="s">
        <v>330</v>
      </c>
      <c r="H66" s="80" t="s">
        <v>331</v>
      </c>
      <c r="I66" s="80" t="s">
        <v>332</v>
      </c>
      <c r="J66" s="89"/>
    </row>
    <row r="67" spans="2:10" s="20" customFormat="1" ht="12.75" x14ac:dyDescent="0.25">
      <c r="B67" s="20" t="s">
        <v>27</v>
      </c>
      <c r="C67" s="13">
        <f>'[1]3. Sesso, nazionalità, età'!C4</f>
        <v>26692</v>
      </c>
      <c r="D67" s="13">
        <f>'[1]3. Sesso, nazionalità, età'!D4</f>
        <v>37663</v>
      </c>
      <c r="E67" s="13">
        <f>'[1]3. Sesso, nazionalità, età'!E4</f>
        <v>43937</v>
      </c>
      <c r="F67" s="13">
        <f>'[1]3. Sesso, nazionalità, età'!F4</f>
        <v>41343</v>
      </c>
      <c r="G67" s="13">
        <f>'[1]3. Sesso, nazionalità, età'!G4</f>
        <v>26387</v>
      </c>
      <c r="H67" s="86">
        <f t="shared" ref="H67:H73" si="0">G67-C67</f>
        <v>-305</v>
      </c>
      <c r="I67" s="23">
        <f t="shared" ref="I67:I74" si="1">(G67-C67)/C67</f>
        <v>-1.142664468754683E-2</v>
      </c>
    </row>
    <row r="68" spans="2:10" s="20" customFormat="1" ht="12.75" x14ac:dyDescent="0.25">
      <c r="B68" s="20" t="s">
        <v>28</v>
      </c>
      <c r="C68" s="13">
        <f>'[1]3. Sesso, nazionalità, età'!C5</f>
        <v>28228</v>
      </c>
      <c r="D68" s="13">
        <f>'[1]3. Sesso, nazionalità, età'!D5</f>
        <v>44114</v>
      </c>
      <c r="E68" s="13">
        <f>'[1]3. Sesso, nazionalità, età'!E5</f>
        <v>49013</v>
      </c>
      <c r="F68" s="13">
        <f>'[1]3. Sesso, nazionalità, età'!F5</f>
        <v>46354</v>
      </c>
      <c r="G68" s="13">
        <f>'[1]3. Sesso, nazionalità, età'!G5</f>
        <v>29076</v>
      </c>
      <c r="H68" s="86">
        <f t="shared" si="0"/>
        <v>848</v>
      </c>
      <c r="I68" s="23">
        <f t="shared" si="1"/>
        <v>3.004109394927023E-2</v>
      </c>
    </row>
    <row r="69" spans="2:10" s="20" customFormat="1" ht="12.75" x14ac:dyDescent="0.25">
      <c r="B69" s="20" t="s">
        <v>29</v>
      </c>
      <c r="C69" s="13">
        <f>'[1]3. Sesso, nazionalità, età'!C6</f>
        <v>44960</v>
      </c>
      <c r="D69" s="13">
        <f>'[1]3. Sesso, nazionalità, età'!D6</f>
        <v>67976</v>
      </c>
      <c r="E69" s="13">
        <f>'[1]3. Sesso, nazionalità, età'!E6</f>
        <v>77121</v>
      </c>
      <c r="F69" s="13">
        <f>'[1]3. Sesso, nazionalità, età'!F6</f>
        <v>72618</v>
      </c>
      <c r="G69" s="13">
        <f>'[1]3. Sesso, nazionalità, età'!G6</f>
        <v>45841</v>
      </c>
      <c r="H69" s="86">
        <f t="shared" si="0"/>
        <v>881</v>
      </c>
      <c r="I69" s="23">
        <f t="shared" si="1"/>
        <v>1.9595195729537367E-2</v>
      </c>
    </row>
    <row r="70" spans="2:10" s="20" customFormat="1" ht="12.75" x14ac:dyDescent="0.25">
      <c r="B70" s="20" t="s">
        <v>30</v>
      </c>
      <c r="C70" s="13">
        <f>'[1]3. Sesso, nazionalità, età'!C7</f>
        <v>9960</v>
      </c>
      <c r="D70" s="13">
        <f>'[1]3. Sesso, nazionalità, età'!D7</f>
        <v>13801</v>
      </c>
      <c r="E70" s="13">
        <f>'[1]3. Sesso, nazionalità, età'!E7</f>
        <v>15829</v>
      </c>
      <c r="F70" s="13">
        <f>'[1]3. Sesso, nazionalità, età'!F7</f>
        <v>15079</v>
      </c>
      <c r="G70" s="13">
        <f>'[1]3. Sesso, nazionalità, età'!G7</f>
        <v>9622</v>
      </c>
      <c r="H70" s="86">
        <f t="shared" si="0"/>
        <v>-338</v>
      </c>
      <c r="I70" s="23">
        <f t="shared" si="1"/>
        <v>-3.3935742971887548E-2</v>
      </c>
    </row>
    <row r="71" spans="2:10" s="20" customFormat="1" ht="12.75" x14ac:dyDescent="0.25">
      <c r="B71" s="20" t="s">
        <v>31</v>
      </c>
      <c r="C71" s="13">
        <f>'[1]3. Sesso, nazionalità, età'!C8</f>
        <v>31406</v>
      </c>
      <c r="D71" s="13">
        <f>'[1]3. Sesso, nazionalità, età'!D8</f>
        <v>50744</v>
      </c>
      <c r="E71" s="13">
        <f>'[1]3. Sesso, nazionalità, età'!E8</f>
        <v>58266</v>
      </c>
      <c r="F71" s="13">
        <f>'[1]3. Sesso, nazionalità, età'!F8</f>
        <v>55211</v>
      </c>
      <c r="G71" s="13">
        <f>'[1]3. Sesso, nazionalità, età'!G8</f>
        <v>34115</v>
      </c>
      <c r="H71" s="86">
        <f t="shared" si="0"/>
        <v>2709</v>
      </c>
      <c r="I71" s="23">
        <f t="shared" si="1"/>
        <v>8.6257403044004324E-2</v>
      </c>
    </row>
    <row r="72" spans="2:10" s="20" customFormat="1" ht="12.75" x14ac:dyDescent="0.25">
      <c r="B72" s="20" t="s">
        <v>32</v>
      </c>
      <c r="C72" s="13">
        <f>'[1]3. Sesso, nazionalità, età'!C9</f>
        <v>22988</v>
      </c>
      <c r="D72" s="13">
        <f>'[1]3. Sesso, nazionalità, età'!D9</f>
        <v>30288</v>
      </c>
      <c r="E72" s="13">
        <f>'[1]3. Sesso, nazionalità, età'!E9</f>
        <v>33908</v>
      </c>
      <c r="F72" s="13">
        <f>'[1]3. Sesso, nazionalità, età'!F9</f>
        <v>31502</v>
      </c>
      <c r="G72" s="13">
        <f>'[1]3. Sesso, nazionalità, età'!G9</f>
        <v>20687</v>
      </c>
      <c r="H72" s="86">
        <f t="shared" si="0"/>
        <v>-2301</v>
      </c>
      <c r="I72" s="23">
        <f t="shared" si="1"/>
        <v>-0.10009570210544631</v>
      </c>
    </row>
    <row r="73" spans="2:10" s="20" customFormat="1" ht="12.75" x14ac:dyDescent="0.25">
      <c r="B73" s="20" t="s">
        <v>33</v>
      </c>
      <c r="C73" s="13">
        <f>'[1]3. Sesso, nazionalità, età'!C10</f>
        <v>526</v>
      </c>
      <c r="D73" s="13">
        <f>'[1]3. Sesso, nazionalità, età'!D10</f>
        <v>745</v>
      </c>
      <c r="E73" s="13">
        <f>'[1]3. Sesso, nazionalità, età'!E10</f>
        <v>776</v>
      </c>
      <c r="F73" s="13">
        <f>'[1]3. Sesso, nazionalità, età'!F10</f>
        <v>984</v>
      </c>
      <c r="G73" s="13">
        <f>'[1]3. Sesso, nazionalità, età'!G10</f>
        <v>661</v>
      </c>
      <c r="H73" s="86">
        <f t="shared" si="0"/>
        <v>135</v>
      </c>
      <c r="I73" s="23">
        <f t="shared" si="1"/>
        <v>0.25665399239543724</v>
      </c>
    </row>
    <row r="74" spans="2:10" s="20" customFormat="1" ht="12.75" x14ac:dyDescent="0.25">
      <c r="B74" s="90" t="s">
        <v>81</v>
      </c>
      <c r="C74" s="16">
        <f>SUM(C71:C73)</f>
        <v>54920</v>
      </c>
      <c r="D74" s="16">
        <f t="shared" ref="D74:G74" si="2">SUM(D71:D73)</f>
        <v>81777</v>
      </c>
      <c r="E74" s="16">
        <f t="shared" si="2"/>
        <v>92950</v>
      </c>
      <c r="F74" s="16">
        <f t="shared" si="2"/>
        <v>87697</v>
      </c>
      <c r="G74" s="16">
        <f t="shared" si="2"/>
        <v>55463</v>
      </c>
      <c r="H74" s="16">
        <f>SUM(H71:H73)</f>
        <v>543</v>
      </c>
      <c r="I74" s="91">
        <f t="shared" si="1"/>
        <v>9.8871085214857976E-3</v>
      </c>
    </row>
    <row r="75" spans="2:10" s="20" customFormat="1" ht="24.95" customHeight="1" x14ac:dyDescent="0.2">
      <c r="B75" s="83" t="s">
        <v>47</v>
      </c>
      <c r="C75" s="12"/>
      <c r="D75" s="12"/>
      <c r="E75" s="12"/>
      <c r="G75" s="12"/>
      <c r="H75" s="32"/>
      <c r="I75" s="92"/>
      <c r="J75" s="23"/>
    </row>
    <row r="76" spans="2:10" s="20" customFormat="1" ht="12.75" x14ac:dyDescent="0.25">
      <c r="B76" s="112"/>
      <c r="C76" s="111"/>
      <c r="D76" s="111"/>
      <c r="E76" s="111"/>
      <c r="F76" s="112"/>
      <c r="G76" s="111"/>
      <c r="H76" s="109"/>
      <c r="I76" s="23"/>
      <c r="J76" s="23"/>
    </row>
    <row r="77" spans="2:10" s="20" customFormat="1" ht="12.75" x14ac:dyDescent="0.25">
      <c r="B77" s="104"/>
      <c r="C77" s="106" t="s">
        <v>326</v>
      </c>
      <c r="D77" s="106" t="s">
        <v>327</v>
      </c>
      <c r="E77" s="106" t="s">
        <v>328</v>
      </c>
      <c r="F77" s="108" t="s">
        <v>329</v>
      </c>
      <c r="G77" s="106" t="s">
        <v>330</v>
      </c>
      <c r="H77" s="109"/>
      <c r="I77" s="23"/>
      <c r="J77" s="23"/>
    </row>
    <row r="78" spans="2:10" s="20" customFormat="1" ht="12.75" x14ac:dyDescent="0.25">
      <c r="B78" s="104" t="s">
        <v>27</v>
      </c>
      <c r="C78" s="107">
        <f>C67/$C$67*100</f>
        <v>100</v>
      </c>
      <c r="D78" s="107">
        <f t="shared" ref="D78:G78" si="3">D67/$C$67*100</f>
        <v>141.10220290723811</v>
      </c>
      <c r="E78" s="107">
        <f t="shared" si="3"/>
        <v>164.60737299565415</v>
      </c>
      <c r="F78" s="107">
        <f t="shared" si="3"/>
        <v>154.88910534991757</v>
      </c>
      <c r="G78" s="107">
        <f t="shared" si="3"/>
        <v>98.857335531245312</v>
      </c>
      <c r="H78" s="109"/>
      <c r="I78" s="23"/>
      <c r="J78" s="23"/>
    </row>
    <row r="79" spans="2:10" s="20" customFormat="1" ht="12.75" x14ac:dyDescent="0.25">
      <c r="B79" s="104" t="s">
        <v>28</v>
      </c>
      <c r="C79" s="107">
        <f>C68/$C$68*100</f>
        <v>100</v>
      </c>
      <c r="D79" s="107">
        <f t="shared" ref="D79:G79" si="4">D68/$C$68*100</f>
        <v>156.27745500921071</v>
      </c>
      <c r="E79" s="107">
        <f t="shared" si="4"/>
        <v>173.63256341221484</v>
      </c>
      <c r="F79" s="107">
        <f t="shared" si="4"/>
        <v>164.2128383165651</v>
      </c>
      <c r="G79" s="107">
        <f t="shared" si="4"/>
        <v>103.00410939492701</v>
      </c>
      <c r="H79" s="109"/>
      <c r="I79" s="23"/>
      <c r="J79" s="23"/>
    </row>
    <row r="80" spans="2:10" s="20" customFormat="1" ht="12.75" x14ac:dyDescent="0.25">
      <c r="B80" s="104"/>
      <c r="C80" s="104"/>
      <c r="D80" s="104"/>
      <c r="E80" s="104"/>
      <c r="F80" s="112"/>
      <c r="G80" s="104"/>
      <c r="H80" s="109"/>
      <c r="I80" s="23"/>
      <c r="J80" s="23"/>
    </row>
    <row r="81" spans="2:10" s="20" customFormat="1" ht="12.75" x14ac:dyDescent="0.25">
      <c r="B81" s="104" t="s">
        <v>29</v>
      </c>
      <c r="C81" s="107">
        <f>C69/$C$69*100</f>
        <v>100</v>
      </c>
      <c r="D81" s="107">
        <f t="shared" ref="D81:G81" si="5">D69/$C$69*100</f>
        <v>151.19217081850533</v>
      </c>
      <c r="E81" s="107">
        <f t="shared" si="5"/>
        <v>171.53247330960855</v>
      </c>
      <c r="F81" s="107">
        <f t="shared" si="5"/>
        <v>161.51690391459076</v>
      </c>
      <c r="G81" s="107">
        <f t="shared" si="5"/>
        <v>101.95951957295372</v>
      </c>
      <c r="H81" s="109"/>
      <c r="I81" s="23"/>
      <c r="J81" s="23"/>
    </row>
    <row r="82" spans="2:10" x14ac:dyDescent="0.25">
      <c r="B82" s="104" t="s">
        <v>30</v>
      </c>
      <c r="C82" s="107">
        <f>C70/$C$70*100</f>
        <v>100</v>
      </c>
      <c r="D82" s="107">
        <f t="shared" ref="D82:G82" si="6">D70/$C$70*100</f>
        <v>138.56425702811245</v>
      </c>
      <c r="E82" s="107">
        <f t="shared" si="6"/>
        <v>158.92570281124497</v>
      </c>
      <c r="F82" s="107">
        <f t="shared" si="6"/>
        <v>151.39558232931728</v>
      </c>
      <c r="G82" s="107">
        <f t="shared" si="6"/>
        <v>96.606425702811251</v>
      </c>
      <c r="H82" s="114"/>
    </row>
    <row r="83" spans="2:10" x14ac:dyDescent="0.25">
      <c r="B83" s="115"/>
      <c r="C83" s="115"/>
      <c r="D83" s="115"/>
      <c r="E83" s="115"/>
      <c r="F83" s="114"/>
      <c r="G83" s="115"/>
      <c r="H83" s="114"/>
    </row>
    <row r="84" spans="2:10" x14ac:dyDescent="0.25">
      <c r="B84" s="104" t="s">
        <v>31</v>
      </c>
      <c r="C84" s="107">
        <f>C71/$C$71*100</f>
        <v>100</v>
      </c>
      <c r="D84" s="107">
        <f t="shared" ref="D84:G84" si="7">D71/$C$71*100</f>
        <v>161.57422148634021</v>
      </c>
      <c r="E84" s="107">
        <f t="shared" si="7"/>
        <v>185.52505890594153</v>
      </c>
      <c r="F84" s="107">
        <f t="shared" si="7"/>
        <v>175.79761828949881</v>
      </c>
      <c r="G84" s="107">
        <f t="shared" si="7"/>
        <v>108.62574030440044</v>
      </c>
      <c r="H84" s="114"/>
    </row>
    <row r="85" spans="2:10" x14ac:dyDescent="0.25">
      <c r="B85" s="104" t="s">
        <v>32</v>
      </c>
      <c r="C85" s="107">
        <f>C72/$C$72*100</f>
        <v>100</v>
      </c>
      <c r="D85" s="107">
        <f t="shared" ref="D85:G85" si="8">D72/$C$72*100</f>
        <v>131.75569862536975</v>
      </c>
      <c r="E85" s="107">
        <f t="shared" si="8"/>
        <v>147.50304506699149</v>
      </c>
      <c r="F85" s="107">
        <f t="shared" si="8"/>
        <v>137.03671480772576</v>
      </c>
      <c r="G85" s="107">
        <f t="shared" si="8"/>
        <v>89.990429789455376</v>
      </c>
      <c r="H85" s="114"/>
    </row>
    <row r="86" spans="2:10" x14ac:dyDescent="0.25">
      <c r="B86" s="104" t="s">
        <v>33</v>
      </c>
      <c r="C86" s="107">
        <f>C73/$C$73*100</f>
        <v>100</v>
      </c>
      <c r="D86" s="107">
        <f t="shared" ref="D86:G86" si="9">D73/$C$73*100</f>
        <v>141.63498098859316</v>
      </c>
      <c r="E86" s="107">
        <f t="shared" si="9"/>
        <v>147.52851711026616</v>
      </c>
      <c r="F86" s="107">
        <f t="shared" si="9"/>
        <v>187.07224334600761</v>
      </c>
      <c r="G86" s="107">
        <f t="shared" si="9"/>
        <v>125.66539923954372</v>
      </c>
      <c r="H86" s="114"/>
    </row>
    <row r="88" spans="2:10" s="20" customFormat="1" ht="24.95" customHeight="1" x14ac:dyDescent="0.25">
      <c r="B88" s="74" t="s">
        <v>298</v>
      </c>
    </row>
    <row r="89" spans="2:10" s="20" customFormat="1" ht="25.5" x14ac:dyDescent="0.25">
      <c r="B89" s="78" t="s">
        <v>15</v>
      </c>
      <c r="C89" s="88" t="s">
        <v>326</v>
      </c>
      <c r="D89" s="88" t="s">
        <v>327</v>
      </c>
      <c r="E89" s="88" t="s">
        <v>328</v>
      </c>
      <c r="F89" s="88" t="s">
        <v>329</v>
      </c>
      <c r="G89" s="88" t="s">
        <v>330</v>
      </c>
      <c r="H89" s="80" t="s">
        <v>331</v>
      </c>
      <c r="I89" s="80" t="s">
        <v>332</v>
      </c>
      <c r="J89" s="89"/>
    </row>
    <row r="90" spans="2:10" s="20" customFormat="1" ht="12.75" x14ac:dyDescent="0.25">
      <c r="B90" s="20" t="s">
        <v>27</v>
      </c>
      <c r="C90" s="13">
        <f>'[1]3. Sesso, nazionalità, età'!C17</f>
        <v>4939</v>
      </c>
      <c r="D90" s="13">
        <f>'[1]3. Sesso, nazionalità, età'!D17</f>
        <v>7603</v>
      </c>
      <c r="E90" s="13">
        <f>'[1]3. Sesso, nazionalità, età'!E17</f>
        <v>9030</v>
      </c>
      <c r="F90" s="13">
        <f>'[1]3. Sesso, nazionalità, età'!F17</f>
        <v>8823</v>
      </c>
      <c r="G90" s="13">
        <f>'[1]3. Sesso, nazionalità, età'!G17</f>
        <v>6421</v>
      </c>
      <c r="H90" s="86">
        <f t="shared" ref="H90:H96" si="10">G90-C90</f>
        <v>1482</v>
      </c>
      <c r="I90" s="23">
        <f t="shared" ref="I90:I97" si="11">(G90-C90)/C90</f>
        <v>0.30006074104069652</v>
      </c>
    </row>
    <row r="91" spans="2:10" s="20" customFormat="1" ht="12.75" x14ac:dyDescent="0.25">
      <c r="B91" s="20" t="s">
        <v>28</v>
      </c>
      <c r="C91" s="13">
        <f>'[1]3. Sesso, nazionalità, età'!C18</f>
        <v>5752</v>
      </c>
      <c r="D91" s="13">
        <f>'[1]3. Sesso, nazionalità, età'!D18</f>
        <v>9893</v>
      </c>
      <c r="E91" s="13">
        <f>'[1]3. Sesso, nazionalità, età'!E18</f>
        <v>10870</v>
      </c>
      <c r="F91" s="13">
        <f>'[1]3. Sesso, nazionalità, età'!F18</f>
        <v>10482</v>
      </c>
      <c r="G91" s="13">
        <f>'[1]3. Sesso, nazionalità, età'!G18</f>
        <v>7188</v>
      </c>
      <c r="H91" s="86">
        <f t="shared" si="10"/>
        <v>1436</v>
      </c>
      <c r="I91" s="23">
        <f t="shared" si="11"/>
        <v>0.24965229485396384</v>
      </c>
    </row>
    <row r="92" spans="2:10" s="20" customFormat="1" ht="12.75" x14ac:dyDescent="0.25">
      <c r="B92" s="20" t="s">
        <v>29</v>
      </c>
      <c r="C92" s="13">
        <f>'[1]3. Sesso, nazionalità, età'!C19</f>
        <v>8628</v>
      </c>
      <c r="D92" s="13">
        <f>'[1]3. Sesso, nazionalità, età'!D19</f>
        <v>14518</v>
      </c>
      <c r="E92" s="13">
        <f>'[1]3. Sesso, nazionalità, età'!E19</f>
        <v>16361</v>
      </c>
      <c r="F92" s="13">
        <f>'[1]3. Sesso, nazionalità, età'!F19</f>
        <v>15611</v>
      </c>
      <c r="G92" s="13">
        <f>'[1]3. Sesso, nazionalità, età'!G19</f>
        <v>11073</v>
      </c>
      <c r="H92" s="86">
        <f t="shared" si="10"/>
        <v>2445</v>
      </c>
      <c r="I92" s="23">
        <f t="shared" si="11"/>
        <v>0.2833796940194715</v>
      </c>
    </row>
    <row r="93" spans="2:10" s="20" customFormat="1" ht="12.75" x14ac:dyDescent="0.25">
      <c r="B93" s="20" t="s">
        <v>30</v>
      </c>
      <c r="C93" s="13">
        <f>'[1]3. Sesso, nazionalità, età'!C20</f>
        <v>2063</v>
      </c>
      <c r="D93" s="13">
        <f>'[1]3. Sesso, nazionalità, età'!D20</f>
        <v>2978</v>
      </c>
      <c r="E93" s="13">
        <f>'[1]3. Sesso, nazionalità, età'!E20</f>
        <v>3539</v>
      </c>
      <c r="F93" s="13">
        <f>'[1]3. Sesso, nazionalità, età'!F20</f>
        <v>3694</v>
      </c>
      <c r="G93" s="13">
        <f>'[1]3. Sesso, nazionalità, età'!G20</f>
        <v>2536</v>
      </c>
      <c r="H93" s="86">
        <f t="shared" si="10"/>
        <v>473</v>
      </c>
      <c r="I93" s="23">
        <f t="shared" si="11"/>
        <v>0.2292777508482792</v>
      </c>
    </row>
    <row r="94" spans="2:10" s="20" customFormat="1" ht="12.75" x14ac:dyDescent="0.25">
      <c r="B94" s="20" t="s">
        <v>31</v>
      </c>
      <c r="C94" s="13">
        <f>'[1]3. Sesso, nazionalità, età'!C21</f>
        <v>5943</v>
      </c>
      <c r="D94" s="13">
        <f>'[1]3. Sesso, nazionalità, età'!D21</f>
        <v>10432</v>
      </c>
      <c r="E94" s="13">
        <f>'[1]3. Sesso, nazionalità, età'!E21</f>
        <v>11949</v>
      </c>
      <c r="F94" s="13">
        <f>'[1]3. Sesso, nazionalità, età'!F21</f>
        <v>11458</v>
      </c>
      <c r="G94" s="13">
        <f>'[1]3. Sesso, nazionalità, età'!G21</f>
        <v>7991</v>
      </c>
      <c r="H94" s="86">
        <f t="shared" si="10"/>
        <v>2048</v>
      </c>
      <c r="I94" s="23">
        <f t="shared" si="11"/>
        <v>0.34460710079084639</v>
      </c>
    </row>
    <row r="95" spans="2:10" s="20" customFormat="1" ht="12.75" x14ac:dyDescent="0.25">
      <c r="B95" s="20" t="s">
        <v>32</v>
      </c>
      <c r="C95" s="13">
        <f>'[1]3. Sesso, nazionalità, età'!C22</f>
        <v>4686</v>
      </c>
      <c r="D95" s="13">
        <f>'[1]3. Sesso, nazionalità, età'!D22</f>
        <v>6924</v>
      </c>
      <c r="E95" s="13">
        <f>'[1]3. Sesso, nazionalità, età'!E22</f>
        <v>7779</v>
      </c>
      <c r="F95" s="13">
        <f>'[1]3. Sesso, nazionalità, età'!F22</f>
        <v>7667</v>
      </c>
      <c r="G95" s="13">
        <f>'[1]3. Sesso, nazionalità, età'!G22</f>
        <v>5485</v>
      </c>
      <c r="H95" s="86">
        <f t="shared" si="10"/>
        <v>799</v>
      </c>
      <c r="I95" s="23">
        <f t="shared" si="11"/>
        <v>0.17050789586000853</v>
      </c>
    </row>
    <row r="96" spans="2:10" s="20" customFormat="1" ht="12.75" x14ac:dyDescent="0.25">
      <c r="B96" s="20" t="s">
        <v>33</v>
      </c>
      <c r="C96" s="13">
        <f>'[1]3. Sesso, nazionalità, età'!C23</f>
        <v>62</v>
      </c>
      <c r="D96" s="13">
        <f>'[1]3. Sesso, nazionalità, età'!D23</f>
        <v>140</v>
      </c>
      <c r="E96" s="13">
        <f>'[1]3. Sesso, nazionalità, età'!E23</f>
        <v>172</v>
      </c>
      <c r="F96" s="13">
        <f>'[1]3. Sesso, nazionalità, età'!F23</f>
        <v>180</v>
      </c>
      <c r="G96" s="13">
        <f>'[1]3. Sesso, nazionalità, età'!G23</f>
        <v>133</v>
      </c>
      <c r="H96" s="86">
        <f t="shared" si="10"/>
        <v>71</v>
      </c>
      <c r="I96" s="23">
        <f t="shared" si="11"/>
        <v>1.1451612903225807</v>
      </c>
    </row>
    <row r="97" spans="2:10" s="20" customFormat="1" ht="12.75" x14ac:dyDescent="0.25">
      <c r="B97" s="90" t="s">
        <v>81</v>
      </c>
      <c r="C97" s="16">
        <f>SUM(C94:C96)</f>
        <v>10691</v>
      </c>
      <c r="D97" s="16">
        <f t="shared" ref="D97:G97" si="12">SUM(D94:D96)</f>
        <v>17496</v>
      </c>
      <c r="E97" s="16">
        <f t="shared" si="12"/>
        <v>19900</v>
      </c>
      <c r="F97" s="16">
        <f t="shared" si="12"/>
        <v>19305</v>
      </c>
      <c r="G97" s="16">
        <f t="shared" si="12"/>
        <v>13609</v>
      </c>
      <c r="H97" s="16">
        <f>SUM(H94:H96)</f>
        <v>2918</v>
      </c>
      <c r="I97" s="91">
        <f t="shared" si="11"/>
        <v>0.27293985595360581</v>
      </c>
    </row>
    <row r="98" spans="2:10" s="20" customFormat="1" ht="24.95" customHeight="1" x14ac:dyDescent="0.2">
      <c r="B98" s="83" t="s">
        <v>47</v>
      </c>
      <c r="C98" s="12"/>
      <c r="D98" s="12"/>
      <c r="E98" s="12"/>
      <c r="G98" s="12"/>
      <c r="H98" s="32"/>
      <c r="I98" s="92"/>
      <c r="J98" s="23"/>
    </row>
    <row r="99" spans="2:10" s="20" customFormat="1" ht="12.75" x14ac:dyDescent="0.25">
      <c r="B99" s="112"/>
      <c r="C99" s="111"/>
      <c r="D99" s="111"/>
      <c r="E99" s="111"/>
      <c r="F99" s="112"/>
      <c r="G99" s="111"/>
      <c r="H99" s="109"/>
      <c r="I99" s="23"/>
      <c r="J99" s="23"/>
    </row>
    <row r="100" spans="2:10" s="20" customFormat="1" ht="12.75" x14ac:dyDescent="0.25">
      <c r="B100" s="104"/>
      <c r="C100" s="106" t="s">
        <v>326</v>
      </c>
      <c r="D100" s="106" t="s">
        <v>327</v>
      </c>
      <c r="E100" s="106" t="s">
        <v>328</v>
      </c>
      <c r="F100" s="108" t="s">
        <v>329</v>
      </c>
      <c r="G100" s="106" t="s">
        <v>330</v>
      </c>
      <c r="H100" s="109"/>
      <c r="I100" s="23"/>
      <c r="J100" s="23"/>
    </row>
    <row r="101" spans="2:10" s="20" customFormat="1" ht="12.75" x14ac:dyDescent="0.25">
      <c r="B101" s="104" t="s">
        <v>27</v>
      </c>
      <c r="C101" s="107">
        <f>C90/$C$90*100</f>
        <v>100</v>
      </c>
      <c r="D101" s="107">
        <f t="shared" ref="D101:G101" si="13">D90/$C$90*100</f>
        <v>153.93804413848957</v>
      </c>
      <c r="E101" s="107">
        <f t="shared" si="13"/>
        <v>182.83053249645678</v>
      </c>
      <c r="F101" s="107">
        <f t="shared" si="13"/>
        <v>178.63940068839844</v>
      </c>
      <c r="G101" s="107">
        <f t="shared" si="13"/>
        <v>130.00607410406965</v>
      </c>
      <c r="H101" s="109"/>
      <c r="I101" s="23"/>
      <c r="J101" s="23"/>
    </row>
    <row r="102" spans="2:10" s="20" customFormat="1" ht="12.75" x14ac:dyDescent="0.25">
      <c r="B102" s="104" t="s">
        <v>28</v>
      </c>
      <c r="C102" s="107">
        <f>C91/$C$91*100</f>
        <v>100</v>
      </c>
      <c r="D102" s="107">
        <f t="shared" ref="D102:G102" si="14">D91/$C$91*100</f>
        <v>171.99235048678722</v>
      </c>
      <c r="E102" s="107">
        <f t="shared" si="14"/>
        <v>188.9777468706537</v>
      </c>
      <c r="F102" s="107">
        <f t="shared" si="14"/>
        <v>182.23226703755216</v>
      </c>
      <c r="G102" s="107">
        <f t="shared" si="14"/>
        <v>124.96522948539639</v>
      </c>
      <c r="H102" s="109"/>
      <c r="I102" s="23"/>
      <c r="J102" s="23"/>
    </row>
    <row r="103" spans="2:10" s="20" customFormat="1" ht="12.75" x14ac:dyDescent="0.25">
      <c r="B103" s="104"/>
      <c r="C103" s="104"/>
      <c r="D103" s="104"/>
      <c r="E103" s="104"/>
      <c r="F103" s="112"/>
      <c r="G103" s="104"/>
      <c r="H103" s="109"/>
      <c r="I103" s="23"/>
      <c r="J103" s="23"/>
    </row>
    <row r="104" spans="2:10" s="20" customFormat="1" ht="12.75" x14ac:dyDescent="0.25">
      <c r="B104" s="104" t="s">
        <v>29</v>
      </c>
      <c r="C104" s="107">
        <f>C92/$C$92*100</f>
        <v>100</v>
      </c>
      <c r="D104" s="107">
        <f t="shared" ref="D104:G104" si="15">D92/$C$92*100</f>
        <v>168.26611033843301</v>
      </c>
      <c r="E104" s="107">
        <f t="shared" si="15"/>
        <v>189.62679647658786</v>
      </c>
      <c r="F104" s="107">
        <f t="shared" si="15"/>
        <v>180.9341678256838</v>
      </c>
      <c r="G104" s="107">
        <f t="shared" si="15"/>
        <v>128.33796940194716</v>
      </c>
      <c r="H104" s="109"/>
      <c r="I104" s="23"/>
      <c r="J104" s="23"/>
    </row>
    <row r="105" spans="2:10" x14ac:dyDescent="0.25">
      <c r="B105" s="104" t="s">
        <v>30</v>
      </c>
      <c r="C105" s="107">
        <f>C93/$C$93*100</f>
        <v>100</v>
      </c>
      <c r="D105" s="107">
        <f t="shared" ref="D105:G105" si="16">D93/$C$93*100</f>
        <v>144.35288414929715</v>
      </c>
      <c r="E105" s="107">
        <f t="shared" si="16"/>
        <v>171.54629180804653</v>
      </c>
      <c r="F105" s="107">
        <f t="shared" si="16"/>
        <v>179.05962190984005</v>
      </c>
      <c r="G105" s="107">
        <f t="shared" si="16"/>
        <v>122.92777508482793</v>
      </c>
      <c r="H105" s="114"/>
    </row>
    <row r="106" spans="2:10" x14ac:dyDescent="0.25">
      <c r="B106" s="115"/>
      <c r="C106" s="115"/>
      <c r="D106" s="115"/>
      <c r="E106" s="115"/>
      <c r="F106" s="114"/>
      <c r="G106" s="115"/>
      <c r="H106" s="114"/>
    </row>
    <row r="107" spans="2:10" x14ac:dyDescent="0.25">
      <c r="B107" s="104" t="s">
        <v>31</v>
      </c>
      <c r="C107" s="107">
        <f>C94/$C$94*100</f>
        <v>100</v>
      </c>
      <c r="D107" s="107">
        <f t="shared" ref="D107:G107" si="17">D94/$C$94*100</f>
        <v>175.53424196533737</v>
      </c>
      <c r="E107" s="107">
        <f t="shared" si="17"/>
        <v>201.0600706713781</v>
      </c>
      <c r="F107" s="107">
        <f t="shared" si="17"/>
        <v>192.79825004206629</v>
      </c>
      <c r="G107" s="107">
        <f t="shared" si="17"/>
        <v>134.46071007908463</v>
      </c>
      <c r="H107" s="114"/>
    </row>
    <row r="108" spans="2:10" x14ac:dyDescent="0.25">
      <c r="B108" s="104" t="s">
        <v>32</v>
      </c>
      <c r="C108" s="107">
        <f>C95/$C$95*100</f>
        <v>100</v>
      </c>
      <c r="D108" s="107">
        <f t="shared" ref="D108:G108" si="18">D95/$C$95*100</f>
        <v>147.7592829705506</v>
      </c>
      <c r="E108" s="107">
        <f t="shared" si="18"/>
        <v>166.00512163892444</v>
      </c>
      <c r="F108" s="107">
        <f t="shared" si="18"/>
        <v>163.6150234741784</v>
      </c>
      <c r="G108" s="107">
        <f t="shared" si="18"/>
        <v>117.05078958600086</v>
      </c>
      <c r="H108" s="114"/>
    </row>
    <row r="109" spans="2:10" x14ac:dyDescent="0.25">
      <c r="B109" s="104" t="s">
        <v>33</v>
      </c>
      <c r="C109" s="107">
        <f>C96/$C$96*100</f>
        <v>100</v>
      </c>
      <c r="D109" s="107">
        <f t="shared" ref="D109:G109" si="19">D96/$C$96*100</f>
        <v>225.80645161290326</v>
      </c>
      <c r="E109" s="107">
        <f t="shared" si="19"/>
        <v>277.41935483870969</v>
      </c>
      <c r="F109" s="107">
        <f t="shared" si="19"/>
        <v>290.32258064516128</v>
      </c>
      <c r="G109" s="107">
        <f t="shared" si="19"/>
        <v>214.51612903225805</v>
      </c>
      <c r="H109" s="114"/>
    </row>
    <row r="110" spans="2:10" x14ac:dyDescent="0.25">
      <c r="B110" s="19"/>
      <c r="C110" s="24"/>
      <c r="D110" s="24"/>
      <c r="E110" s="24"/>
      <c r="G110" s="24"/>
    </row>
    <row r="111" spans="2:10" s="20" customFormat="1" ht="24.95" customHeight="1" x14ac:dyDescent="0.25">
      <c r="B111" s="74" t="s">
        <v>299</v>
      </c>
    </row>
    <row r="112" spans="2:10" s="20" customFormat="1" ht="25.5" x14ac:dyDescent="0.25">
      <c r="B112" s="78" t="s">
        <v>54</v>
      </c>
      <c r="C112" s="88" t="s">
        <v>326</v>
      </c>
      <c r="D112" s="88" t="s">
        <v>327</v>
      </c>
      <c r="E112" s="88" t="s">
        <v>328</v>
      </c>
      <c r="F112" s="88" t="s">
        <v>329</v>
      </c>
      <c r="G112" s="88" t="s">
        <v>330</v>
      </c>
      <c r="H112" s="80" t="s">
        <v>331</v>
      </c>
      <c r="I112" s="80" t="s">
        <v>332</v>
      </c>
      <c r="J112" s="89"/>
    </row>
    <row r="113" spans="2:10" s="20" customFormat="1" ht="12.75" x14ac:dyDescent="0.25">
      <c r="B113" s="20" t="s">
        <v>27</v>
      </c>
      <c r="C113" s="13">
        <f>'[1]3. Sesso, nazionalità, età'!C30</f>
        <v>396</v>
      </c>
      <c r="D113" s="13">
        <f>'[1]3. Sesso, nazionalità, età'!D30</f>
        <v>837</v>
      </c>
      <c r="E113" s="13">
        <f>'[1]3. Sesso, nazionalità, età'!E30</f>
        <v>883</v>
      </c>
      <c r="F113" s="13">
        <f>'[1]3. Sesso, nazionalità, età'!F30</f>
        <v>841</v>
      </c>
      <c r="G113" s="13">
        <f>'[1]3. Sesso, nazionalità, età'!G30</f>
        <v>686</v>
      </c>
      <c r="H113" s="86">
        <f t="shared" ref="H113:H119" si="20">G113-C113</f>
        <v>290</v>
      </c>
      <c r="I113" s="23">
        <f t="shared" ref="I113:I120" si="21">(G113-C113)/C113</f>
        <v>0.73232323232323238</v>
      </c>
    </row>
    <row r="114" spans="2:10" s="20" customFormat="1" ht="12.75" x14ac:dyDescent="0.25">
      <c r="B114" s="20" t="s">
        <v>28</v>
      </c>
      <c r="C114" s="13">
        <f>'[1]3. Sesso, nazionalità, età'!C31</f>
        <v>594</v>
      </c>
      <c r="D114" s="13">
        <f>'[1]3. Sesso, nazionalità, età'!D31</f>
        <v>1262</v>
      </c>
      <c r="E114" s="13">
        <f>'[1]3. Sesso, nazionalità, età'!E31</f>
        <v>1308</v>
      </c>
      <c r="F114" s="13">
        <f>'[1]3. Sesso, nazionalità, età'!F31</f>
        <v>1239</v>
      </c>
      <c r="G114" s="13">
        <f>'[1]3. Sesso, nazionalità, età'!G31</f>
        <v>928</v>
      </c>
      <c r="H114" s="86">
        <f t="shared" si="20"/>
        <v>334</v>
      </c>
      <c r="I114" s="23">
        <f t="shared" si="21"/>
        <v>0.56228956228956228</v>
      </c>
    </row>
    <row r="115" spans="2:10" s="20" customFormat="1" ht="12.75" x14ac:dyDescent="0.25">
      <c r="B115" s="20" t="s">
        <v>29</v>
      </c>
      <c r="C115" s="13">
        <f>'[1]3. Sesso, nazionalità, età'!C32</f>
        <v>776</v>
      </c>
      <c r="D115" s="13">
        <f>'[1]3. Sesso, nazionalità, età'!D32</f>
        <v>1837</v>
      </c>
      <c r="E115" s="13">
        <f>'[1]3. Sesso, nazionalità, età'!E32</f>
        <v>1906</v>
      </c>
      <c r="F115" s="13">
        <f>'[1]3. Sesso, nazionalità, età'!F32</f>
        <v>1812</v>
      </c>
      <c r="G115" s="13">
        <f>'[1]3. Sesso, nazionalità, età'!G32</f>
        <v>1368</v>
      </c>
      <c r="H115" s="86">
        <f t="shared" si="20"/>
        <v>592</v>
      </c>
      <c r="I115" s="23">
        <f t="shared" si="21"/>
        <v>0.76288659793814428</v>
      </c>
    </row>
    <row r="116" spans="2:10" s="20" customFormat="1" ht="12.75" x14ac:dyDescent="0.25">
      <c r="B116" s="20" t="s">
        <v>30</v>
      </c>
      <c r="C116" s="13">
        <f>'[1]3. Sesso, nazionalità, età'!C33</f>
        <v>214</v>
      </c>
      <c r="D116" s="13">
        <f>'[1]3. Sesso, nazionalità, età'!D33</f>
        <v>262</v>
      </c>
      <c r="E116" s="13">
        <f>'[1]3. Sesso, nazionalità, età'!E33</f>
        <v>285</v>
      </c>
      <c r="F116" s="13">
        <f>'[1]3. Sesso, nazionalità, età'!F33</f>
        <v>268</v>
      </c>
      <c r="G116" s="13">
        <f>'[1]3. Sesso, nazionalità, età'!G33</f>
        <v>246</v>
      </c>
      <c r="H116" s="86">
        <f t="shared" si="20"/>
        <v>32</v>
      </c>
      <c r="I116" s="23">
        <f t="shared" si="21"/>
        <v>0.14953271028037382</v>
      </c>
    </row>
    <row r="117" spans="2:10" s="20" customFormat="1" ht="12.75" x14ac:dyDescent="0.25">
      <c r="B117" s="20" t="s">
        <v>31</v>
      </c>
      <c r="C117" s="13">
        <f>'[1]3. Sesso, nazionalità, età'!C34</f>
        <v>633</v>
      </c>
      <c r="D117" s="13">
        <f>'[1]3. Sesso, nazionalità, età'!D34</f>
        <v>1427</v>
      </c>
      <c r="E117" s="13">
        <f>'[1]3. Sesso, nazionalità, età'!E34</f>
        <v>1486</v>
      </c>
      <c r="F117" s="13">
        <f>'[1]3. Sesso, nazionalità, età'!F34</f>
        <v>1355</v>
      </c>
      <c r="G117" s="13">
        <f>'[1]3. Sesso, nazionalità, età'!G34</f>
        <v>1070</v>
      </c>
      <c r="H117" s="86">
        <f t="shared" si="20"/>
        <v>437</v>
      </c>
      <c r="I117" s="23">
        <f t="shared" si="21"/>
        <v>0.69036334913112163</v>
      </c>
    </row>
    <row r="118" spans="2:10" s="20" customFormat="1" ht="12.75" x14ac:dyDescent="0.25">
      <c r="B118" s="20" t="s">
        <v>32</v>
      </c>
      <c r="C118" s="13">
        <f>'[1]3. Sesso, nazionalità, età'!C35</f>
        <v>356</v>
      </c>
      <c r="D118" s="13">
        <f>'[1]3. Sesso, nazionalità, età'!D35</f>
        <v>658</v>
      </c>
      <c r="E118" s="13">
        <f>'[1]3. Sesso, nazionalità, età'!E35</f>
        <v>689</v>
      </c>
      <c r="F118" s="13">
        <f>'[1]3. Sesso, nazionalità, età'!F35</f>
        <v>703</v>
      </c>
      <c r="G118" s="13">
        <f>'[1]3. Sesso, nazionalità, età'!G35</f>
        <v>526</v>
      </c>
      <c r="H118" s="86">
        <f t="shared" si="20"/>
        <v>170</v>
      </c>
      <c r="I118" s="23">
        <f t="shared" si="21"/>
        <v>0.47752808988764045</v>
      </c>
    </row>
    <row r="119" spans="2:10" s="20" customFormat="1" ht="12.75" x14ac:dyDescent="0.25">
      <c r="B119" s="20" t="s">
        <v>33</v>
      </c>
      <c r="C119" s="13">
        <f>'[1]3. Sesso, nazionalità, età'!C36</f>
        <v>1</v>
      </c>
      <c r="D119" s="13">
        <f>'[1]3. Sesso, nazionalità, età'!D36</f>
        <v>14</v>
      </c>
      <c r="E119" s="13">
        <f>'[1]3. Sesso, nazionalità, età'!E36</f>
        <v>16</v>
      </c>
      <c r="F119" s="13">
        <f>'[1]3. Sesso, nazionalità, età'!F36</f>
        <v>22</v>
      </c>
      <c r="G119" s="13">
        <f>'[1]3. Sesso, nazionalità, età'!G36</f>
        <v>18</v>
      </c>
      <c r="H119" s="86">
        <f t="shared" si="20"/>
        <v>17</v>
      </c>
      <c r="I119" s="23">
        <f t="shared" si="21"/>
        <v>17</v>
      </c>
    </row>
    <row r="120" spans="2:10" s="20" customFormat="1" ht="12.75" x14ac:dyDescent="0.25">
      <c r="B120" s="90" t="s">
        <v>81</v>
      </c>
      <c r="C120" s="16">
        <f>SUM(C117:C119)</f>
        <v>990</v>
      </c>
      <c r="D120" s="16">
        <f t="shared" ref="D120:G120" si="22">SUM(D117:D119)</f>
        <v>2099</v>
      </c>
      <c r="E120" s="16">
        <f t="shared" si="22"/>
        <v>2191</v>
      </c>
      <c r="F120" s="16">
        <f t="shared" si="22"/>
        <v>2080</v>
      </c>
      <c r="G120" s="16">
        <f t="shared" si="22"/>
        <v>1614</v>
      </c>
      <c r="H120" s="16">
        <f>SUM(H117:H119)</f>
        <v>624</v>
      </c>
      <c r="I120" s="91">
        <f t="shared" si="21"/>
        <v>0.63030303030303025</v>
      </c>
    </row>
    <row r="121" spans="2:10" s="20" customFormat="1" ht="24.95" customHeight="1" x14ac:dyDescent="0.2">
      <c r="B121" s="83" t="s">
        <v>47</v>
      </c>
      <c r="C121" s="12"/>
      <c r="D121" s="12"/>
      <c r="E121" s="12"/>
      <c r="G121" s="12"/>
      <c r="H121" s="32"/>
      <c r="I121" s="92"/>
      <c r="J121" s="23"/>
    </row>
    <row r="122" spans="2:10" s="20" customFormat="1" ht="12.75" x14ac:dyDescent="0.25">
      <c r="C122" s="25"/>
      <c r="D122" s="25"/>
      <c r="E122" s="25"/>
      <c r="G122" s="25"/>
      <c r="H122" s="86"/>
      <c r="I122" s="23"/>
      <c r="J122" s="23"/>
    </row>
    <row r="123" spans="2:10" s="20" customFormat="1" ht="12.75" x14ac:dyDescent="0.25">
      <c r="B123" s="104"/>
      <c r="C123" s="106" t="s">
        <v>326</v>
      </c>
      <c r="D123" s="106" t="s">
        <v>327</v>
      </c>
      <c r="E123" s="106" t="s">
        <v>328</v>
      </c>
      <c r="F123" s="108" t="s">
        <v>329</v>
      </c>
      <c r="G123" s="106" t="s">
        <v>330</v>
      </c>
      <c r="H123" s="109"/>
      <c r="I123" s="23"/>
      <c r="J123" s="23"/>
    </row>
    <row r="124" spans="2:10" s="20" customFormat="1" ht="12.75" x14ac:dyDescent="0.25">
      <c r="B124" s="104" t="s">
        <v>27</v>
      </c>
      <c r="C124" s="107">
        <f>C113/$C$113*100</f>
        <v>100</v>
      </c>
      <c r="D124" s="107">
        <f t="shared" ref="D124:G124" si="23">D113/$C$113*100</f>
        <v>211.36363636363637</v>
      </c>
      <c r="E124" s="107">
        <f t="shared" si="23"/>
        <v>222.97979797979798</v>
      </c>
      <c r="F124" s="107">
        <f t="shared" si="23"/>
        <v>212.37373737373736</v>
      </c>
      <c r="G124" s="107">
        <f t="shared" si="23"/>
        <v>173.23232323232324</v>
      </c>
      <c r="H124" s="109"/>
      <c r="I124" s="23"/>
      <c r="J124" s="23"/>
    </row>
    <row r="125" spans="2:10" s="20" customFormat="1" ht="12.75" x14ac:dyDescent="0.25">
      <c r="B125" s="104" t="s">
        <v>28</v>
      </c>
      <c r="C125" s="107">
        <f>C114/$C$114*100</f>
        <v>100</v>
      </c>
      <c r="D125" s="107">
        <f t="shared" ref="D125:G125" si="24">D114/$C$114*100</f>
        <v>212.45791245791247</v>
      </c>
      <c r="E125" s="107">
        <f t="shared" si="24"/>
        <v>220.20202020202021</v>
      </c>
      <c r="F125" s="107">
        <f t="shared" si="24"/>
        <v>208.5858585858586</v>
      </c>
      <c r="G125" s="107">
        <f t="shared" si="24"/>
        <v>156.22895622895624</v>
      </c>
      <c r="H125" s="109"/>
      <c r="I125" s="23"/>
      <c r="J125" s="23"/>
    </row>
    <row r="126" spans="2:10" s="20" customFormat="1" ht="12.75" x14ac:dyDescent="0.25">
      <c r="B126" s="104"/>
      <c r="C126" s="104"/>
      <c r="D126" s="104"/>
      <c r="E126" s="104"/>
      <c r="F126" s="112"/>
      <c r="G126" s="104"/>
      <c r="H126" s="109"/>
      <c r="I126" s="23"/>
      <c r="J126" s="23"/>
    </row>
    <row r="127" spans="2:10" s="20" customFormat="1" ht="12.75" x14ac:dyDescent="0.25">
      <c r="B127" s="104" t="s">
        <v>29</v>
      </c>
      <c r="C127" s="107">
        <f>C115/$C$115*100</f>
        <v>100</v>
      </c>
      <c r="D127" s="107">
        <f t="shared" ref="D127:G127" si="25">D115/$C$115*100</f>
        <v>236.72680412371133</v>
      </c>
      <c r="E127" s="107">
        <f t="shared" si="25"/>
        <v>245.61855670103094</v>
      </c>
      <c r="F127" s="107">
        <f t="shared" si="25"/>
        <v>233.50515463917526</v>
      </c>
      <c r="G127" s="107">
        <f t="shared" si="25"/>
        <v>176.28865979381442</v>
      </c>
      <c r="H127" s="109"/>
      <c r="I127" s="23"/>
      <c r="J127" s="23"/>
    </row>
    <row r="128" spans="2:10" x14ac:dyDescent="0.25">
      <c r="B128" s="104" t="s">
        <v>30</v>
      </c>
      <c r="C128" s="107">
        <f>C116/$C$116*100</f>
        <v>100</v>
      </c>
      <c r="D128" s="107">
        <f t="shared" ref="D128:G128" si="26">D116/$C$116*100</f>
        <v>122.42990654205607</v>
      </c>
      <c r="E128" s="107">
        <f t="shared" si="26"/>
        <v>133.17757009345794</v>
      </c>
      <c r="F128" s="107">
        <f t="shared" si="26"/>
        <v>125.23364485981307</v>
      </c>
      <c r="G128" s="107">
        <f t="shared" si="26"/>
        <v>114.95327102803739</v>
      </c>
      <c r="H128" s="114"/>
    </row>
    <row r="129" spans="2:10" x14ac:dyDescent="0.25">
      <c r="B129" s="115"/>
      <c r="C129" s="115"/>
      <c r="D129" s="115"/>
      <c r="E129" s="115"/>
      <c r="F129" s="114"/>
      <c r="G129" s="115"/>
      <c r="H129" s="114"/>
    </row>
    <row r="130" spans="2:10" x14ac:dyDescent="0.25">
      <c r="B130" s="104" t="s">
        <v>31</v>
      </c>
      <c r="C130" s="107">
        <f>C117/$C$117*100</f>
        <v>100</v>
      </c>
      <c r="D130" s="107">
        <f t="shared" ref="D130:G130" si="27">D117/$C$117*100</f>
        <v>225.43443917851502</v>
      </c>
      <c r="E130" s="107">
        <f t="shared" si="27"/>
        <v>234.75513428120064</v>
      </c>
      <c r="F130" s="107">
        <f t="shared" si="27"/>
        <v>214.06003159557662</v>
      </c>
      <c r="G130" s="107">
        <f t="shared" si="27"/>
        <v>169.03633491311217</v>
      </c>
      <c r="H130" s="114"/>
    </row>
    <row r="131" spans="2:10" x14ac:dyDescent="0.25">
      <c r="B131" s="104" t="s">
        <v>32</v>
      </c>
      <c r="C131" s="107">
        <f>C118/$C$118*100</f>
        <v>100</v>
      </c>
      <c r="D131" s="107">
        <f t="shared" ref="D131:G131" si="28">D118/$C$118*100</f>
        <v>184.83146067415731</v>
      </c>
      <c r="E131" s="107">
        <f t="shared" si="28"/>
        <v>193.53932584269663</v>
      </c>
      <c r="F131" s="107">
        <f t="shared" si="28"/>
        <v>197.47191011235955</v>
      </c>
      <c r="G131" s="107">
        <f t="shared" si="28"/>
        <v>147.75280898876403</v>
      </c>
      <c r="H131" s="114"/>
    </row>
    <row r="132" spans="2:10" x14ac:dyDescent="0.25">
      <c r="B132" s="104" t="s">
        <v>33</v>
      </c>
      <c r="C132" s="107">
        <f>C119/$C$119*100</f>
        <v>100</v>
      </c>
      <c r="D132" s="107">
        <f t="shared" ref="D132:G132" si="29">D119/$C$119*100</f>
        <v>1400</v>
      </c>
      <c r="E132" s="107">
        <f t="shared" si="29"/>
        <v>1600</v>
      </c>
      <c r="F132" s="107">
        <f t="shared" si="29"/>
        <v>2200</v>
      </c>
      <c r="G132" s="107">
        <f t="shared" si="29"/>
        <v>1800</v>
      </c>
      <c r="H132" s="114"/>
    </row>
    <row r="133" spans="2:10" x14ac:dyDescent="0.25">
      <c r="B133" s="19"/>
      <c r="C133" s="24"/>
      <c r="D133" s="24"/>
      <c r="E133" s="24"/>
      <c r="G133" s="24"/>
    </row>
    <row r="134" spans="2:10" s="20" customFormat="1" ht="24.95" customHeight="1" x14ac:dyDescent="0.25">
      <c r="B134" s="74" t="s">
        <v>300</v>
      </c>
    </row>
    <row r="135" spans="2:10" s="20" customFormat="1" ht="25.5" x14ac:dyDescent="0.25">
      <c r="B135" s="78" t="s">
        <v>11</v>
      </c>
      <c r="C135" s="88" t="s">
        <v>326</v>
      </c>
      <c r="D135" s="88" t="s">
        <v>327</v>
      </c>
      <c r="E135" s="88" t="s">
        <v>328</v>
      </c>
      <c r="F135" s="88" t="s">
        <v>329</v>
      </c>
      <c r="G135" s="88" t="s">
        <v>330</v>
      </c>
      <c r="H135" s="80" t="s">
        <v>331</v>
      </c>
      <c r="I135" s="80" t="s">
        <v>332</v>
      </c>
      <c r="J135" s="89"/>
    </row>
    <row r="136" spans="2:10" s="20" customFormat="1" ht="12.75" x14ac:dyDescent="0.25">
      <c r="B136" s="20" t="s">
        <v>27</v>
      </c>
      <c r="C136" s="13">
        <f>'[1]3. Sesso, nazionalità, età'!C43</f>
        <v>1815</v>
      </c>
      <c r="D136" s="13">
        <f>'[1]3. Sesso, nazionalità, età'!D43</f>
        <v>2746</v>
      </c>
      <c r="E136" s="13">
        <f>'[1]3. Sesso, nazionalità, età'!E43</f>
        <v>3487</v>
      </c>
      <c r="F136" s="13">
        <f>'[1]3. Sesso, nazionalità, età'!F43</f>
        <v>3127</v>
      </c>
      <c r="G136" s="13">
        <f>'[1]3. Sesso, nazionalità, età'!G43</f>
        <v>2216</v>
      </c>
      <c r="H136" s="86">
        <f t="shared" ref="H136:H142" si="30">G136-C136</f>
        <v>401</v>
      </c>
      <c r="I136" s="23">
        <f t="shared" ref="I136:I143" si="31">(G136-C136)/C136</f>
        <v>0.22093663911845729</v>
      </c>
    </row>
    <row r="137" spans="2:10" s="20" customFormat="1" ht="12.75" x14ac:dyDescent="0.25">
      <c r="B137" s="20" t="s">
        <v>28</v>
      </c>
      <c r="C137" s="13">
        <f>'[1]3. Sesso, nazionalità, età'!C44</f>
        <v>1840</v>
      </c>
      <c r="D137" s="13">
        <f>'[1]3. Sesso, nazionalità, età'!D44</f>
        <v>3209</v>
      </c>
      <c r="E137" s="13">
        <f>'[1]3. Sesso, nazionalità, età'!E44</f>
        <v>3767</v>
      </c>
      <c r="F137" s="13">
        <f>'[1]3. Sesso, nazionalità, età'!F44</f>
        <v>3331</v>
      </c>
      <c r="G137" s="13">
        <f>'[1]3. Sesso, nazionalità, età'!G44</f>
        <v>2208</v>
      </c>
      <c r="H137" s="86">
        <f t="shared" si="30"/>
        <v>368</v>
      </c>
      <c r="I137" s="23">
        <f t="shared" si="31"/>
        <v>0.2</v>
      </c>
    </row>
    <row r="138" spans="2:10" s="20" customFormat="1" ht="12.75" x14ac:dyDescent="0.25">
      <c r="B138" s="20" t="s">
        <v>29</v>
      </c>
      <c r="C138" s="13">
        <f>'[1]3. Sesso, nazionalità, età'!C45</f>
        <v>3014</v>
      </c>
      <c r="D138" s="13">
        <f>'[1]3. Sesso, nazionalità, età'!D45</f>
        <v>4932</v>
      </c>
      <c r="E138" s="13">
        <f>'[1]3. Sesso, nazionalità, età'!E45</f>
        <v>5966</v>
      </c>
      <c r="F138" s="13">
        <f>'[1]3. Sesso, nazionalità, età'!F45</f>
        <v>5162</v>
      </c>
      <c r="G138" s="13">
        <f>'[1]3. Sesso, nazionalità, età'!G45</f>
        <v>3599</v>
      </c>
      <c r="H138" s="86">
        <f t="shared" si="30"/>
        <v>585</v>
      </c>
      <c r="I138" s="23">
        <f t="shared" si="31"/>
        <v>0.19409422694094228</v>
      </c>
    </row>
    <row r="139" spans="2:10" s="20" customFormat="1" ht="12.75" x14ac:dyDescent="0.25">
      <c r="B139" s="20" t="s">
        <v>30</v>
      </c>
      <c r="C139" s="13">
        <f>'[1]3. Sesso, nazionalità, età'!C46</f>
        <v>641</v>
      </c>
      <c r="D139" s="13">
        <f>'[1]3. Sesso, nazionalità, età'!D46</f>
        <v>1023</v>
      </c>
      <c r="E139" s="13">
        <f>'[1]3. Sesso, nazionalità, età'!E46</f>
        <v>1288</v>
      </c>
      <c r="F139" s="13">
        <f>'[1]3. Sesso, nazionalità, età'!F46</f>
        <v>1296</v>
      </c>
      <c r="G139" s="13">
        <f>'[1]3. Sesso, nazionalità, età'!G46</f>
        <v>825</v>
      </c>
      <c r="H139" s="86">
        <f t="shared" si="30"/>
        <v>184</v>
      </c>
      <c r="I139" s="23">
        <f t="shared" si="31"/>
        <v>0.28705148205928238</v>
      </c>
    </row>
    <row r="140" spans="2:10" s="20" customFormat="1" ht="12.75" x14ac:dyDescent="0.25">
      <c r="B140" s="20" t="s">
        <v>31</v>
      </c>
      <c r="C140" s="13">
        <f>'[1]3. Sesso, nazionalità, età'!C47</f>
        <v>2193</v>
      </c>
      <c r="D140" s="13">
        <f>'[1]3. Sesso, nazionalità, età'!D47</f>
        <v>3836</v>
      </c>
      <c r="E140" s="13">
        <f>'[1]3. Sesso, nazionalità, età'!E47</f>
        <v>4723</v>
      </c>
      <c r="F140" s="13">
        <f>'[1]3. Sesso, nazionalità, età'!F47</f>
        <v>4193</v>
      </c>
      <c r="G140" s="13">
        <f>'[1]3. Sesso, nazionalità, età'!G47</f>
        <v>2868</v>
      </c>
      <c r="H140" s="86">
        <f t="shared" si="30"/>
        <v>675</v>
      </c>
      <c r="I140" s="23">
        <f t="shared" si="31"/>
        <v>0.30779753761969902</v>
      </c>
    </row>
    <row r="141" spans="2:10" s="20" customFormat="1" ht="12.75" x14ac:dyDescent="0.25">
      <c r="B141" s="20" t="s">
        <v>32</v>
      </c>
      <c r="C141" s="13">
        <f>'[1]3. Sesso, nazionalità, età'!C48</f>
        <v>1434</v>
      </c>
      <c r="D141" s="13">
        <f>'[1]3. Sesso, nazionalità, età'!D48</f>
        <v>2072</v>
      </c>
      <c r="E141" s="13">
        <f>'[1]3. Sesso, nazionalità, età'!E48</f>
        <v>2473</v>
      </c>
      <c r="F141" s="13">
        <f>'[1]3. Sesso, nazionalità, età'!F48</f>
        <v>2240</v>
      </c>
      <c r="G141" s="13">
        <f>'[1]3. Sesso, nazionalità, età'!G48</f>
        <v>1522</v>
      </c>
      <c r="H141" s="86">
        <f t="shared" si="30"/>
        <v>88</v>
      </c>
      <c r="I141" s="23">
        <f t="shared" si="31"/>
        <v>6.1366806136680614E-2</v>
      </c>
    </row>
    <row r="142" spans="2:10" s="20" customFormat="1" ht="12.75" x14ac:dyDescent="0.25">
      <c r="B142" s="20" t="s">
        <v>33</v>
      </c>
      <c r="C142" s="13">
        <f>'[1]3. Sesso, nazionalità, età'!C49</f>
        <v>28</v>
      </c>
      <c r="D142" s="13">
        <f>'[1]3. Sesso, nazionalità, età'!D49</f>
        <v>47</v>
      </c>
      <c r="E142" s="13">
        <f>'[1]3. Sesso, nazionalità, età'!E49</f>
        <v>58</v>
      </c>
      <c r="F142" s="13">
        <f>'[1]3. Sesso, nazionalità, età'!F49</f>
        <v>25</v>
      </c>
      <c r="G142" s="13">
        <f>'[1]3. Sesso, nazionalità, età'!G49</f>
        <v>34</v>
      </c>
      <c r="H142" s="86">
        <f t="shared" si="30"/>
        <v>6</v>
      </c>
      <c r="I142" s="23">
        <f t="shared" si="31"/>
        <v>0.21428571428571427</v>
      </c>
    </row>
    <row r="143" spans="2:10" s="20" customFormat="1" ht="12.75" x14ac:dyDescent="0.25">
      <c r="B143" s="90" t="s">
        <v>81</v>
      </c>
      <c r="C143" s="16">
        <f>SUM(C140:C142)</f>
        <v>3655</v>
      </c>
      <c r="D143" s="16">
        <f t="shared" ref="D143:G143" si="32">SUM(D140:D142)</f>
        <v>5955</v>
      </c>
      <c r="E143" s="16">
        <f t="shared" si="32"/>
        <v>7254</v>
      </c>
      <c r="F143" s="16">
        <f t="shared" si="32"/>
        <v>6458</v>
      </c>
      <c r="G143" s="16">
        <f t="shared" si="32"/>
        <v>4424</v>
      </c>
      <c r="H143" s="16">
        <f>SUM(H140:H142)</f>
        <v>769</v>
      </c>
      <c r="I143" s="91">
        <f t="shared" si="31"/>
        <v>0.2103967168262654</v>
      </c>
    </row>
    <row r="144" spans="2:10" s="20" customFormat="1" ht="24.95" customHeight="1" x14ac:dyDescent="0.2">
      <c r="B144" s="83" t="s">
        <v>47</v>
      </c>
      <c r="C144" s="12"/>
      <c r="D144" s="12"/>
      <c r="E144" s="12"/>
      <c r="G144" s="12"/>
      <c r="H144" s="32"/>
      <c r="I144" s="92"/>
      <c r="J144" s="23"/>
    </row>
    <row r="145" spans="2:10" s="20" customFormat="1" ht="12.75" x14ac:dyDescent="0.25">
      <c r="C145" s="25"/>
      <c r="D145" s="25"/>
      <c r="E145" s="25"/>
      <c r="G145" s="25"/>
      <c r="H145" s="86"/>
      <c r="I145" s="23"/>
      <c r="J145" s="23"/>
    </row>
    <row r="146" spans="2:10" s="20" customFormat="1" ht="12.75" x14ac:dyDescent="0.25">
      <c r="B146" s="104"/>
      <c r="C146" s="106" t="s">
        <v>326</v>
      </c>
      <c r="D146" s="106" t="s">
        <v>327</v>
      </c>
      <c r="E146" s="106" t="s">
        <v>328</v>
      </c>
      <c r="F146" s="108" t="s">
        <v>329</v>
      </c>
      <c r="G146" s="106" t="s">
        <v>330</v>
      </c>
      <c r="H146" s="109"/>
      <c r="I146" s="23"/>
      <c r="J146" s="23"/>
    </row>
    <row r="147" spans="2:10" s="20" customFormat="1" ht="12.75" x14ac:dyDescent="0.25">
      <c r="B147" s="104" t="s">
        <v>27</v>
      </c>
      <c r="C147" s="107">
        <f>C136/$C$136*100</f>
        <v>100</v>
      </c>
      <c r="D147" s="107">
        <f t="shared" ref="D147:G147" si="33">D136/$C$136*100</f>
        <v>151.29476584022038</v>
      </c>
      <c r="E147" s="107">
        <f t="shared" si="33"/>
        <v>192.12121212121212</v>
      </c>
      <c r="F147" s="107">
        <f t="shared" si="33"/>
        <v>172.28650137741047</v>
      </c>
      <c r="G147" s="107">
        <f t="shared" si="33"/>
        <v>122.09366391184572</v>
      </c>
      <c r="H147" s="109"/>
      <c r="I147" s="23"/>
      <c r="J147" s="23"/>
    </row>
    <row r="148" spans="2:10" s="20" customFormat="1" ht="12.75" x14ac:dyDescent="0.25">
      <c r="B148" s="104" t="s">
        <v>28</v>
      </c>
      <c r="C148" s="107">
        <f>C137/$C$137*100</f>
        <v>100</v>
      </c>
      <c r="D148" s="107">
        <f t="shared" ref="D148:G148" si="34">D137/$C$137*100</f>
        <v>174.40217391304347</v>
      </c>
      <c r="E148" s="107">
        <f t="shared" si="34"/>
        <v>204.72826086956522</v>
      </c>
      <c r="F148" s="107">
        <f t="shared" si="34"/>
        <v>181.03260869565216</v>
      </c>
      <c r="G148" s="107">
        <f t="shared" si="34"/>
        <v>120</v>
      </c>
      <c r="H148" s="109"/>
      <c r="I148" s="23"/>
      <c r="J148" s="23"/>
    </row>
    <row r="149" spans="2:10" s="20" customFormat="1" ht="12.75" x14ac:dyDescent="0.25">
      <c r="B149" s="104"/>
      <c r="C149" s="104"/>
      <c r="D149" s="104"/>
      <c r="E149" s="104"/>
      <c r="F149" s="112"/>
      <c r="G149" s="104"/>
      <c r="H149" s="109"/>
      <c r="I149" s="23"/>
      <c r="J149" s="23"/>
    </row>
    <row r="150" spans="2:10" s="20" customFormat="1" ht="12.75" x14ac:dyDescent="0.25">
      <c r="B150" s="104" t="s">
        <v>29</v>
      </c>
      <c r="C150" s="107">
        <f>C138/$C$138*100</f>
        <v>100</v>
      </c>
      <c r="D150" s="107">
        <f t="shared" ref="D150:G150" si="35">D138/$C$138*100</f>
        <v>163.63636363636365</v>
      </c>
      <c r="E150" s="107">
        <f t="shared" si="35"/>
        <v>197.94293297942934</v>
      </c>
      <c r="F150" s="107">
        <f t="shared" si="35"/>
        <v>171.26741871267419</v>
      </c>
      <c r="G150" s="107">
        <f t="shared" si="35"/>
        <v>119.40942269409422</v>
      </c>
      <c r="H150" s="109"/>
      <c r="I150" s="23"/>
      <c r="J150" s="23"/>
    </row>
    <row r="151" spans="2:10" x14ac:dyDescent="0.25">
      <c r="B151" s="104" t="s">
        <v>30</v>
      </c>
      <c r="C151" s="107">
        <f>C139/$C$139*100</f>
        <v>100</v>
      </c>
      <c r="D151" s="107">
        <f t="shared" ref="D151:G151" si="36">D139/$C$139*100</f>
        <v>159.59438377535102</v>
      </c>
      <c r="E151" s="107">
        <f t="shared" si="36"/>
        <v>200.93603744149763</v>
      </c>
      <c r="F151" s="107">
        <f t="shared" si="36"/>
        <v>202.18408736349454</v>
      </c>
      <c r="G151" s="107">
        <f t="shared" si="36"/>
        <v>128.70514820592825</v>
      </c>
      <c r="H151" s="114"/>
    </row>
    <row r="152" spans="2:10" x14ac:dyDescent="0.25">
      <c r="B152" s="115"/>
      <c r="C152" s="115"/>
      <c r="D152" s="115"/>
      <c r="E152" s="115"/>
      <c r="F152" s="114"/>
      <c r="G152" s="115"/>
      <c r="H152" s="114"/>
    </row>
    <row r="153" spans="2:10" x14ac:dyDescent="0.25">
      <c r="B153" s="104" t="s">
        <v>31</v>
      </c>
      <c r="C153" s="107">
        <f>C140/$C$140*100</f>
        <v>100</v>
      </c>
      <c r="D153" s="107">
        <f t="shared" ref="D153:G153" si="37">D140/$C$140*100</f>
        <v>174.92020063839487</v>
      </c>
      <c r="E153" s="107">
        <f t="shared" si="37"/>
        <v>215.3670770633835</v>
      </c>
      <c r="F153" s="107">
        <f t="shared" si="37"/>
        <v>191.19927040583676</v>
      </c>
      <c r="G153" s="107">
        <f t="shared" si="37"/>
        <v>130.77975376196991</v>
      </c>
      <c r="H153" s="114"/>
    </row>
    <row r="154" spans="2:10" x14ac:dyDescent="0.25">
      <c r="B154" s="104" t="s">
        <v>32</v>
      </c>
      <c r="C154" s="107">
        <f>C141/$C$141*100</f>
        <v>100</v>
      </c>
      <c r="D154" s="107">
        <f t="shared" ref="D154:G154" si="38">D141/$C$141*100</f>
        <v>144.49093444909346</v>
      </c>
      <c r="E154" s="107">
        <f t="shared" si="38"/>
        <v>172.45467224546724</v>
      </c>
      <c r="F154" s="107">
        <f t="shared" si="38"/>
        <v>156.20641562064156</v>
      </c>
      <c r="G154" s="107">
        <f t="shared" si="38"/>
        <v>106.13668061366806</v>
      </c>
      <c r="H154" s="114"/>
    </row>
    <row r="155" spans="2:10" x14ac:dyDescent="0.25">
      <c r="B155" s="104" t="s">
        <v>33</v>
      </c>
      <c r="C155" s="107">
        <f>C142/$C$142*100</f>
        <v>100</v>
      </c>
      <c r="D155" s="107">
        <f t="shared" ref="D155:G155" si="39">D142/$C$142*100</f>
        <v>167.85714285714286</v>
      </c>
      <c r="E155" s="107">
        <f t="shared" si="39"/>
        <v>207.14285714285717</v>
      </c>
      <c r="F155" s="107">
        <f t="shared" si="39"/>
        <v>89.285714285714292</v>
      </c>
      <c r="G155" s="107">
        <f t="shared" si="39"/>
        <v>121.42857142857142</v>
      </c>
      <c r="H155" s="114"/>
    </row>
    <row r="157" spans="2:10" s="20" customFormat="1" ht="24.95" customHeight="1" x14ac:dyDescent="0.25">
      <c r="B157" s="74" t="s">
        <v>301</v>
      </c>
    </row>
    <row r="158" spans="2:10" s="20" customFormat="1" ht="25.5" x14ac:dyDescent="0.25">
      <c r="B158" s="78" t="s">
        <v>12</v>
      </c>
      <c r="C158" s="88" t="s">
        <v>326</v>
      </c>
      <c r="D158" s="88" t="s">
        <v>327</v>
      </c>
      <c r="E158" s="88" t="s">
        <v>328</v>
      </c>
      <c r="F158" s="88" t="s">
        <v>329</v>
      </c>
      <c r="G158" s="88" t="s">
        <v>330</v>
      </c>
      <c r="H158" s="80" t="s">
        <v>331</v>
      </c>
      <c r="I158" s="80" t="s">
        <v>332</v>
      </c>
      <c r="J158" s="89"/>
    </row>
    <row r="159" spans="2:10" s="20" customFormat="1" ht="12.75" x14ac:dyDescent="0.25">
      <c r="B159" s="20" t="s">
        <v>27</v>
      </c>
      <c r="C159" s="13">
        <f>'[1]3. Sesso, nazionalità, età'!C56</f>
        <v>2043</v>
      </c>
      <c r="D159" s="13">
        <f>'[1]3. Sesso, nazionalità, età'!D56</f>
        <v>2983</v>
      </c>
      <c r="E159" s="13">
        <f>'[1]3. Sesso, nazionalità, età'!E56</f>
        <v>3377</v>
      </c>
      <c r="F159" s="13">
        <f>'[1]3. Sesso, nazionalità, età'!F56</f>
        <v>3503</v>
      </c>
      <c r="G159" s="13">
        <f>'[1]3. Sesso, nazionalità, età'!G56</f>
        <v>2584</v>
      </c>
      <c r="H159" s="86">
        <f t="shared" ref="H159:H165" si="40">G159-C159</f>
        <v>541</v>
      </c>
      <c r="I159" s="23">
        <f t="shared" ref="I159:I166" si="41">(G159-C159)/C159</f>
        <v>0.26480665687714144</v>
      </c>
    </row>
    <row r="160" spans="2:10" s="20" customFormat="1" ht="12.75" x14ac:dyDescent="0.25">
      <c r="B160" s="20" t="s">
        <v>28</v>
      </c>
      <c r="C160" s="13">
        <f>'[1]3. Sesso, nazionalità, età'!C57</f>
        <v>2529</v>
      </c>
      <c r="D160" s="13">
        <f>'[1]3. Sesso, nazionalità, età'!D57</f>
        <v>3796</v>
      </c>
      <c r="E160" s="13">
        <f>'[1]3. Sesso, nazionalità, età'!E57</f>
        <v>4064</v>
      </c>
      <c r="F160" s="13">
        <f>'[1]3. Sesso, nazionalità, età'!F57</f>
        <v>4173</v>
      </c>
      <c r="G160" s="13">
        <f>'[1]3. Sesso, nazionalità, età'!G57</f>
        <v>2867</v>
      </c>
      <c r="H160" s="86">
        <f t="shared" si="40"/>
        <v>338</v>
      </c>
      <c r="I160" s="23">
        <f t="shared" si="41"/>
        <v>0.13364966389877422</v>
      </c>
    </row>
    <row r="161" spans="2:10" s="20" customFormat="1" ht="12.75" x14ac:dyDescent="0.25">
      <c r="B161" s="20" t="s">
        <v>29</v>
      </c>
      <c r="C161" s="13">
        <f>'[1]3. Sesso, nazionalità, età'!C58</f>
        <v>3573</v>
      </c>
      <c r="D161" s="13">
        <f>'[1]3. Sesso, nazionalità, età'!D58</f>
        <v>5451</v>
      </c>
      <c r="E161" s="13">
        <f>'[1]3. Sesso, nazionalità, età'!E58</f>
        <v>5873</v>
      </c>
      <c r="F161" s="13">
        <f>'[1]3. Sesso, nazionalità, età'!F58</f>
        <v>5992</v>
      </c>
      <c r="G161" s="13">
        <f>'[1]3. Sesso, nazionalità, età'!G58</f>
        <v>4311</v>
      </c>
      <c r="H161" s="86">
        <f t="shared" si="40"/>
        <v>738</v>
      </c>
      <c r="I161" s="23">
        <f t="shared" si="41"/>
        <v>0.20654911838790932</v>
      </c>
    </row>
    <row r="162" spans="2:10" s="20" customFormat="1" ht="12.75" x14ac:dyDescent="0.25">
      <c r="B162" s="20" t="s">
        <v>30</v>
      </c>
      <c r="C162" s="13">
        <f>'[1]3. Sesso, nazionalità, età'!C59</f>
        <v>999</v>
      </c>
      <c r="D162" s="13">
        <f>'[1]3. Sesso, nazionalità, età'!D59</f>
        <v>1328</v>
      </c>
      <c r="E162" s="13">
        <f>'[1]3. Sesso, nazionalità, età'!E59</f>
        <v>1568</v>
      </c>
      <c r="F162" s="13">
        <f>'[1]3. Sesso, nazionalità, età'!F59</f>
        <v>1684</v>
      </c>
      <c r="G162" s="13">
        <f>'[1]3. Sesso, nazionalità, età'!G59</f>
        <v>1140</v>
      </c>
      <c r="H162" s="86">
        <f t="shared" si="40"/>
        <v>141</v>
      </c>
      <c r="I162" s="23">
        <f t="shared" si="41"/>
        <v>0.14114114114114115</v>
      </c>
    </row>
    <row r="163" spans="2:10" s="20" customFormat="1" ht="12.75" x14ac:dyDescent="0.25">
      <c r="B163" s="20" t="s">
        <v>31</v>
      </c>
      <c r="C163" s="13">
        <f>'[1]3. Sesso, nazionalità, età'!C60</f>
        <v>2234</v>
      </c>
      <c r="D163" s="13">
        <f>'[1]3. Sesso, nazionalità, età'!D60</f>
        <v>3469</v>
      </c>
      <c r="E163" s="13">
        <f>'[1]3. Sesso, nazionalità, età'!E60</f>
        <v>3780</v>
      </c>
      <c r="F163" s="13">
        <f>'[1]3. Sesso, nazionalità, età'!F60</f>
        <v>3864</v>
      </c>
      <c r="G163" s="13">
        <f>'[1]3. Sesso, nazionalità, età'!G60</f>
        <v>2700</v>
      </c>
      <c r="H163" s="86">
        <f t="shared" si="40"/>
        <v>466</v>
      </c>
      <c r="I163" s="23">
        <f t="shared" si="41"/>
        <v>0.20859444941808417</v>
      </c>
    </row>
    <row r="164" spans="2:10" s="20" customFormat="1" ht="12.75" x14ac:dyDescent="0.25">
      <c r="B164" s="20" t="s">
        <v>32</v>
      </c>
      <c r="C164" s="13">
        <f>'[1]3. Sesso, nazionalità, età'!C61</f>
        <v>2308</v>
      </c>
      <c r="D164" s="13">
        <f>'[1]3. Sesso, nazionalità, età'!D61</f>
        <v>3254</v>
      </c>
      <c r="E164" s="13">
        <f>'[1]3. Sesso, nazionalità, età'!E61</f>
        <v>3592</v>
      </c>
      <c r="F164" s="13">
        <f>'[1]3. Sesso, nazionalità, età'!F61</f>
        <v>3725</v>
      </c>
      <c r="G164" s="13">
        <f>'[1]3. Sesso, nazionalità, età'!G61</f>
        <v>2699</v>
      </c>
      <c r="H164" s="86">
        <f t="shared" si="40"/>
        <v>391</v>
      </c>
      <c r="I164" s="23">
        <f t="shared" si="41"/>
        <v>0.16941074523396882</v>
      </c>
    </row>
    <row r="165" spans="2:10" s="20" customFormat="1" ht="12.75" x14ac:dyDescent="0.25">
      <c r="B165" s="20" t="s">
        <v>33</v>
      </c>
      <c r="C165" s="13">
        <f>'[1]3. Sesso, nazionalità, età'!C62</f>
        <v>30</v>
      </c>
      <c r="D165" s="13">
        <f>'[1]3. Sesso, nazionalità, età'!D62</f>
        <v>56</v>
      </c>
      <c r="E165" s="13">
        <f>'[1]3. Sesso, nazionalità, età'!E62</f>
        <v>69</v>
      </c>
      <c r="F165" s="13">
        <f>'[1]3. Sesso, nazionalità, età'!F62</f>
        <v>87</v>
      </c>
      <c r="G165" s="13">
        <f>'[1]3. Sesso, nazionalità, età'!G62</f>
        <v>52</v>
      </c>
      <c r="H165" s="86">
        <f t="shared" si="40"/>
        <v>22</v>
      </c>
      <c r="I165" s="23">
        <f t="shared" si="41"/>
        <v>0.73333333333333328</v>
      </c>
    </row>
    <row r="166" spans="2:10" s="20" customFormat="1" ht="12.75" x14ac:dyDescent="0.25">
      <c r="B166" s="90" t="s">
        <v>81</v>
      </c>
      <c r="C166" s="16">
        <f>SUM(C163:C165)</f>
        <v>4572</v>
      </c>
      <c r="D166" s="16">
        <f t="shared" ref="D166:G166" si="42">SUM(D163:D165)</f>
        <v>6779</v>
      </c>
      <c r="E166" s="16">
        <f t="shared" si="42"/>
        <v>7441</v>
      </c>
      <c r="F166" s="16">
        <f t="shared" si="42"/>
        <v>7676</v>
      </c>
      <c r="G166" s="16">
        <f t="shared" si="42"/>
        <v>5451</v>
      </c>
      <c r="H166" s="16">
        <f>SUM(H163:H165)</f>
        <v>879</v>
      </c>
      <c r="I166" s="91">
        <f t="shared" si="41"/>
        <v>0.19225721784776903</v>
      </c>
    </row>
    <row r="167" spans="2:10" s="20" customFormat="1" ht="24.95" customHeight="1" x14ac:dyDescent="0.2">
      <c r="B167" s="83" t="s">
        <v>47</v>
      </c>
      <c r="C167" s="12"/>
      <c r="D167" s="12"/>
      <c r="E167" s="12"/>
      <c r="G167" s="12"/>
      <c r="H167" s="32"/>
      <c r="I167" s="92"/>
      <c r="J167" s="23"/>
    </row>
    <row r="168" spans="2:10" s="20" customFormat="1" ht="12.75" x14ac:dyDescent="0.25">
      <c r="B168" s="112"/>
      <c r="C168" s="111"/>
      <c r="D168" s="111"/>
      <c r="E168" s="111"/>
      <c r="F168" s="112"/>
      <c r="G168" s="111"/>
      <c r="H168" s="109"/>
      <c r="I168" s="23"/>
      <c r="J168" s="23"/>
    </row>
    <row r="169" spans="2:10" s="20" customFormat="1" ht="12.75" x14ac:dyDescent="0.25">
      <c r="B169" s="104"/>
      <c r="C169" s="106" t="s">
        <v>326</v>
      </c>
      <c r="D169" s="106" t="s">
        <v>327</v>
      </c>
      <c r="E169" s="106" t="s">
        <v>328</v>
      </c>
      <c r="F169" s="108" t="s">
        <v>329</v>
      </c>
      <c r="G169" s="106" t="s">
        <v>330</v>
      </c>
      <c r="H169" s="121"/>
      <c r="I169" s="86"/>
      <c r="J169" s="23"/>
    </row>
    <row r="170" spans="2:10" s="20" customFormat="1" ht="12.75" x14ac:dyDescent="0.25">
      <c r="B170" s="104" t="s">
        <v>27</v>
      </c>
      <c r="C170" s="107">
        <f>C159/$C$159*100</f>
        <v>100</v>
      </c>
      <c r="D170" s="107">
        <f t="shared" ref="D170:G170" si="43">D159/$C$159*100</f>
        <v>146.01076847772882</v>
      </c>
      <c r="E170" s="107">
        <f t="shared" si="43"/>
        <v>165.29613313754282</v>
      </c>
      <c r="F170" s="107">
        <f t="shared" si="43"/>
        <v>171.46353401860011</v>
      </c>
      <c r="G170" s="107">
        <f t="shared" si="43"/>
        <v>126.48066568771415</v>
      </c>
      <c r="H170" s="121"/>
      <c r="I170" s="86"/>
      <c r="J170" s="23"/>
    </row>
    <row r="171" spans="2:10" s="20" customFormat="1" ht="12.75" x14ac:dyDescent="0.25">
      <c r="B171" s="104" t="s">
        <v>28</v>
      </c>
      <c r="C171" s="107">
        <f>C160/$C$160*100</f>
        <v>100</v>
      </c>
      <c r="D171" s="107">
        <f t="shared" ref="D171:G171" si="44">D160/$C$160*100</f>
        <v>150.09885330170027</v>
      </c>
      <c r="E171" s="107">
        <f t="shared" si="44"/>
        <v>160.69592724396995</v>
      </c>
      <c r="F171" s="107">
        <f t="shared" si="44"/>
        <v>165.00593119810202</v>
      </c>
      <c r="G171" s="107">
        <f t="shared" si="44"/>
        <v>113.36496638987742</v>
      </c>
      <c r="H171" s="121"/>
      <c r="I171" s="86"/>
      <c r="J171" s="23"/>
    </row>
    <row r="172" spans="2:10" s="20" customFormat="1" ht="12.75" x14ac:dyDescent="0.25">
      <c r="B172" s="104"/>
      <c r="C172" s="104"/>
      <c r="D172" s="104"/>
      <c r="E172" s="104"/>
      <c r="F172" s="112"/>
      <c r="G172" s="104"/>
      <c r="H172" s="121"/>
      <c r="I172" s="86"/>
      <c r="J172" s="23"/>
    </row>
    <row r="173" spans="2:10" s="20" customFormat="1" ht="12.75" x14ac:dyDescent="0.25">
      <c r="B173" s="104" t="s">
        <v>29</v>
      </c>
      <c r="C173" s="107">
        <f>C161/$C$161*100</f>
        <v>100</v>
      </c>
      <c r="D173" s="107">
        <f t="shared" ref="D173:G173" si="45">D161/$C$161*100</f>
        <v>152.56087321578505</v>
      </c>
      <c r="E173" s="107">
        <f t="shared" si="45"/>
        <v>164.37167646235656</v>
      </c>
      <c r="F173" s="107">
        <f t="shared" si="45"/>
        <v>167.70221102714805</v>
      </c>
      <c r="G173" s="107">
        <f t="shared" si="45"/>
        <v>120.65491183879094</v>
      </c>
      <c r="H173" s="121"/>
      <c r="I173" s="86"/>
      <c r="J173" s="23"/>
    </row>
    <row r="174" spans="2:10" x14ac:dyDescent="0.25">
      <c r="B174" s="104" t="s">
        <v>30</v>
      </c>
      <c r="C174" s="107">
        <f>C162/$C$162*100</f>
        <v>100</v>
      </c>
      <c r="D174" s="107">
        <f t="shared" ref="D174:G174" si="46">D162/$C$162*100</f>
        <v>132.93293293293294</v>
      </c>
      <c r="E174" s="107">
        <f t="shared" si="46"/>
        <v>156.95695695695696</v>
      </c>
      <c r="F174" s="107">
        <f t="shared" si="46"/>
        <v>168.56856856856857</v>
      </c>
      <c r="G174" s="107">
        <f t="shared" si="46"/>
        <v>114.11411411411412</v>
      </c>
      <c r="H174" s="114"/>
    </row>
    <row r="175" spans="2:10" x14ac:dyDescent="0.25">
      <c r="B175" s="115"/>
      <c r="C175" s="115"/>
      <c r="D175" s="115"/>
      <c r="E175" s="115"/>
      <c r="F175" s="114"/>
      <c r="G175" s="115"/>
      <c r="H175" s="114"/>
    </row>
    <row r="176" spans="2:10" x14ac:dyDescent="0.25">
      <c r="B176" s="104" t="s">
        <v>31</v>
      </c>
      <c r="C176" s="107">
        <f>C163/$C$163*100</f>
        <v>100</v>
      </c>
      <c r="D176" s="107">
        <f t="shared" ref="D176:G176" si="47">D163/$C$163*100</f>
        <v>155.28200537153089</v>
      </c>
      <c r="E176" s="107">
        <f t="shared" si="47"/>
        <v>169.20322291853179</v>
      </c>
      <c r="F176" s="107">
        <f t="shared" si="47"/>
        <v>172.96329453894359</v>
      </c>
      <c r="G176" s="107">
        <f t="shared" si="47"/>
        <v>120.85944494180842</v>
      </c>
      <c r="H176" s="114"/>
    </row>
    <row r="177" spans="2:10" x14ac:dyDescent="0.25">
      <c r="B177" s="104" t="s">
        <v>32</v>
      </c>
      <c r="C177" s="107">
        <f>C164/$C$164*100</f>
        <v>100</v>
      </c>
      <c r="D177" s="107">
        <f t="shared" ref="D177:G177" si="48">D164/$C$164*100</f>
        <v>140.98786828422877</v>
      </c>
      <c r="E177" s="107">
        <f t="shared" si="48"/>
        <v>155.63258232235702</v>
      </c>
      <c r="F177" s="107">
        <f t="shared" si="48"/>
        <v>161.39514731369152</v>
      </c>
      <c r="G177" s="107">
        <f t="shared" si="48"/>
        <v>116.94107452339688</v>
      </c>
      <c r="H177" s="114"/>
    </row>
    <row r="178" spans="2:10" x14ac:dyDescent="0.25">
      <c r="B178" s="104" t="s">
        <v>33</v>
      </c>
      <c r="C178" s="107">
        <f>C165/$C$165*100</f>
        <v>100</v>
      </c>
      <c r="D178" s="107">
        <f t="shared" ref="D178:G178" si="49">D165/$C$165*100</f>
        <v>186.66666666666666</v>
      </c>
      <c r="E178" s="107">
        <f t="shared" si="49"/>
        <v>229.99999999999997</v>
      </c>
      <c r="F178" s="107">
        <f t="shared" si="49"/>
        <v>290</v>
      </c>
      <c r="G178" s="107">
        <f t="shared" si="49"/>
        <v>173.33333333333334</v>
      </c>
      <c r="H178" s="114"/>
    </row>
    <row r="180" spans="2:10" s="20" customFormat="1" ht="24.95" customHeight="1" x14ac:dyDescent="0.25">
      <c r="B180" s="74" t="s">
        <v>353</v>
      </c>
    </row>
    <row r="181" spans="2:10" s="20" customFormat="1" ht="25.5" x14ac:dyDescent="0.25">
      <c r="B181" s="78" t="s">
        <v>13</v>
      </c>
      <c r="C181" s="88" t="s">
        <v>326</v>
      </c>
      <c r="D181" s="88" t="s">
        <v>327</v>
      </c>
      <c r="E181" s="88" t="s">
        <v>328</v>
      </c>
      <c r="F181" s="88" t="s">
        <v>329</v>
      </c>
      <c r="G181" s="88" t="s">
        <v>330</v>
      </c>
      <c r="H181" s="80" t="s">
        <v>331</v>
      </c>
      <c r="I181" s="80" t="s">
        <v>332</v>
      </c>
      <c r="J181" s="89"/>
    </row>
    <row r="182" spans="2:10" s="20" customFormat="1" ht="12.75" x14ac:dyDescent="0.25">
      <c r="B182" s="20" t="s">
        <v>27</v>
      </c>
      <c r="C182" s="13">
        <f>'[1]3. Sesso, nazionalità, età'!C69</f>
        <v>685</v>
      </c>
      <c r="D182" s="13">
        <f>'[1]3. Sesso, nazionalità, età'!D69</f>
        <v>1037</v>
      </c>
      <c r="E182" s="13">
        <f>'[1]3. Sesso, nazionalità, età'!E69</f>
        <v>1283</v>
      </c>
      <c r="F182" s="13">
        <f>'[1]3. Sesso, nazionalità, età'!F69</f>
        <v>1352</v>
      </c>
      <c r="G182" s="13">
        <f>'[1]3. Sesso, nazionalità, età'!G69</f>
        <v>935</v>
      </c>
      <c r="H182" s="86">
        <f t="shared" ref="H182:H188" si="50">G182-C182</f>
        <v>250</v>
      </c>
      <c r="I182" s="23">
        <f t="shared" ref="I182:I189" si="51">(G182-C182)/C182</f>
        <v>0.36496350364963503</v>
      </c>
    </row>
    <row r="183" spans="2:10" s="20" customFormat="1" ht="12.75" x14ac:dyDescent="0.25">
      <c r="B183" s="20" t="s">
        <v>28</v>
      </c>
      <c r="C183" s="13">
        <f>'[1]3. Sesso, nazionalità, età'!C70</f>
        <v>789</v>
      </c>
      <c r="D183" s="13">
        <f>'[1]3. Sesso, nazionalità, età'!D70</f>
        <v>1626</v>
      </c>
      <c r="E183" s="13">
        <f>'[1]3. Sesso, nazionalità, età'!E70</f>
        <v>1731</v>
      </c>
      <c r="F183" s="13">
        <f>'[1]3. Sesso, nazionalità, età'!F70</f>
        <v>1739</v>
      </c>
      <c r="G183" s="13">
        <f>'[1]3. Sesso, nazionalità, età'!G70</f>
        <v>1185</v>
      </c>
      <c r="H183" s="86">
        <f t="shared" si="50"/>
        <v>396</v>
      </c>
      <c r="I183" s="23">
        <f t="shared" si="51"/>
        <v>0.50190114068441061</v>
      </c>
    </row>
    <row r="184" spans="2:10" s="20" customFormat="1" ht="12.75" x14ac:dyDescent="0.25">
      <c r="B184" s="20" t="s">
        <v>29</v>
      </c>
      <c r="C184" s="13">
        <f>'[1]3. Sesso, nazionalità, età'!C71</f>
        <v>1265</v>
      </c>
      <c r="D184" s="13">
        <f>'[1]3. Sesso, nazionalità, età'!D71</f>
        <v>2298</v>
      </c>
      <c r="E184" s="13">
        <f>'[1]3. Sesso, nazionalità, età'!E71</f>
        <v>2616</v>
      </c>
      <c r="F184" s="13">
        <f>'[1]3. Sesso, nazionalità, età'!F71</f>
        <v>2645</v>
      </c>
      <c r="G184" s="13">
        <f>'[1]3. Sesso, nazionalità, età'!G71</f>
        <v>1795</v>
      </c>
      <c r="H184" s="86">
        <f t="shared" si="50"/>
        <v>530</v>
      </c>
      <c r="I184" s="23">
        <f t="shared" si="51"/>
        <v>0.4189723320158103</v>
      </c>
    </row>
    <row r="185" spans="2:10" s="20" customFormat="1" ht="12.75" x14ac:dyDescent="0.25">
      <c r="B185" s="20" t="s">
        <v>30</v>
      </c>
      <c r="C185" s="13">
        <f>'[1]3. Sesso, nazionalità, età'!C72</f>
        <v>209</v>
      </c>
      <c r="D185" s="13">
        <f>'[1]3. Sesso, nazionalità, età'!D72</f>
        <v>365</v>
      </c>
      <c r="E185" s="13">
        <f>'[1]3. Sesso, nazionalità, età'!E72</f>
        <v>398</v>
      </c>
      <c r="F185" s="13">
        <f>'[1]3. Sesso, nazionalità, età'!F72</f>
        <v>446</v>
      </c>
      <c r="G185" s="13">
        <f>'[1]3. Sesso, nazionalità, età'!G72</f>
        <v>325</v>
      </c>
      <c r="H185" s="86">
        <f t="shared" si="50"/>
        <v>116</v>
      </c>
      <c r="I185" s="23">
        <f t="shared" si="51"/>
        <v>0.55502392344497609</v>
      </c>
    </row>
    <row r="186" spans="2:10" s="20" customFormat="1" ht="12.75" x14ac:dyDescent="0.25">
      <c r="B186" s="20" t="s">
        <v>31</v>
      </c>
      <c r="C186" s="13">
        <f>'[1]3. Sesso, nazionalità, età'!C73</f>
        <v>883</v>
      </c>
      <c r="D186" s="13">
        <f>'[1]3. Sesso, nazionalità, età'!D73</f>
        <v>1700</v>
      </c>
      <c r="E186" s="13">
        <f>'[1]3. Sesso, nazionalità, età'!E73</f>
        <v>1960</v>
      </c>
      <c r="F186" s="13">
        <f>'[1]3. Sesso, nazionalità, età'!F73</f>
        <v>2046</v>
      </c>
      <c r="G186" s="13">
        <f>'[1]3. Sesso, nazionalità, età'!G73</f>
        <v>1353</v>
      </c>
      <c r="H186" s="86">
        <f t="shared" si="50"/>
        <v>470</v>
      </c>
      <c r="I186" s="23">
        <f t="shared" si="51"/>
        <v>0.53227633069082669</v>
      </c>
    </row>
    <row r="187" spans="2:10" s="20" customFormat="1" ht="12.75" x14ac:dyDescent="0.25">
      <c r="B187" s="20" t="s">
        <v>32</v>
      </c>
      <c r="C187" s="13">
        <f>'[1]3. Sesso, nazionalità, età'!C74</f>
        <v>588</v>
      </c>
      <c r="D187" s="13">
        <f>'[1]3. Sesso, nazionalità, età'!D74</f>
        <v>940</v>
      </c>
      <c r="E187" s="13">
        <f>'[1]3. Sesso, nazionalità, età'!E74</f>
        <v>1025</v>
      </c>
      <c r="F187" s="13">
        <f>'[1]3. Sesso, nazionalità, età'!F74</f>
        <v>999</v>
      </c>
      <c r="G187" s="13">
        <f>'[1]3. Sesso, nazionalità, età'!G74</f>
        <v>738</v>
      </c>
      <c r="H187" s="86">
        <f t="shared" si="50"/>
        <v>150</v>
      </c>
      <c r="I187" s="23">
        <f t="shared" si="51"/>
        <v>0.25510204081632654</v>
      </c>
    </row>
    <row r="188" spans="2:10" s="20" customFormat="1" ht="12.75" x14ac:dyDescent="0.25">
      <c r="B188" s="20" t="s">
        <v>33</v>
      </c>
      <c r="C188" s="13">
        <f>'[1]3. Sesso, nazionalità, età'!C75</f>
        <v>3</v>
      </c>
      <c r="D188" s="13">
        <f>'[1]3. Sesso, nazionalità, età'!D75</f>
        <v>23</v>
      </c>
      <c r="E188" s="13">
        <f>'[1]3. Sesso, nazionalità, età'!E75</f>
        <v>29</v>
      </c>
      <c r="F188" s="13">
        <f>'[1]3. Sesso, nazionalità, età'!F75</f>
        <v>46</v>
      </c>
      <c r="G188" s="13">
        <f>'[1]3. Sesso, nazionalità, età'!G75</f>
        <v>29</v>
      </c>
      <c r="H188" s="86">
        <f t="shared" si="50"/>
        <v>26</v>
      </c>
      <c r="I188" s="23">
        <f t="shared" si="51"/>
        <v>8.6666666666666661</v>
      </c>
    </row>
    <row r="189" spans="2:10" s="20" customFormat="1" ht="12.75" x14ac:dyDescent="0.25">
      <c r="B189" s="90" t="s">
        <v>81</v>
      </c>
      <c r="C189" s="16">
        <f>SUM(C186:C188)</f>
        <v>1474</v>
      </c>
      <c r="D189" s="16">
        <f t="shared" ref="D189:G189" si="52">SUM(D186:D188)</f>
        <v>2663</v>
      </c>
      <c r="E189" s="16">
        <f t="shared" si="52"/>
        <v>3014</v>
      </c>
      <c r="F189" s="16">
        <f t="shared" si="52"/>
        <v>3091</v>
      </c>
      <c r="G189" s="16">
        <f t="shared" si="52"/>
        <v>2120</v>
      </c>
      <c r="H189" s="16">
        <f>SUM(H186:H188)</f>
        <v>646</v>
      </c>
      <c r="I189" s="91">
        <f t="shared" si="51"/>
        <v>0.43826322930800543</v>
      </c>
    </row>
    <row r="190" spans="2:10" s="20" customFormat="1" ht="24.95" customHeight="1" x14ac:dyDescent="0.2">
      <c r="B190" s="83" t="s">
        <v>47</v>
      </c>
      <c r="C190" s="12"/>
      <c r="D190" s="12"/>
      <c r="E190" s="12"/>
      <c r="F190" s="12"/>
      <c r="G190" s="32"/>
      <c r="H190" s="92"/>
      <c r="I190" s="86"/>
      <c r="J190" s="23"/>
    </row>
    <row r="191" spans="2:10" s="20" customFormat="1" ht="12.75" x14ac:dyDescent="0.25">
      <c r="B191" s="112"/>
      <c r="C191" s="111"/>
      <c r="D191" s="111"/>
      <c r="E191" s="111"/>
      <c r="F191" s="111"/>
      <c r="G191" s="109"/>
      <c r="H191" s="121"/>
      <c r="I191" s="86"/>
      <c r="J191" s="23"/>
    </row>
    <row r="192" spans="2:10" s="20" customFormat="1" ht="12.75" x14ac:dyDescent="0.25">
      <c r="B192" s="104"/>
      <c r="C192" s="106" t="s">
        <v>326</v>
      </c>
      <c r="D192" s="106" t="s">
        <v>327</v>
      </c>
      <c r="E192" s="106" t="s">
        <v>328</v>
      </c>
      <c r="F192" s="108" t="s">
        <v>329</v>
      </c>
      <c r="G192" s="106" t="s">
        <v>330</v>
      </c>
      <c r="H192" s="121"/>
      <c r="I192" s="86"/>
      <c r="J192" s="23"/>
    </row>
    <row r="193" spans="2:10" s="20" customFormat="1" ht="12.75" x14ac:dyDescent="0.25">
      <c r="B193" s="104" t="s">
        <v>27</v>
      </c>
      <c r="C193" s="107">
        <f>C182/$C$182*100</f>
        <v>100</v>
      </c>
      <c r="D193" s="107">
        <f t="shared" ref="D193:G193" si="53">D182/$C$182*100</f>
        <v>151.38686131386859</v>
      </c>
      <c r="E193" s="107">
        <f t="shared" si="53"/>
        <v>187.2992700729927</v>
      </c>
      <c r="F193" s="107">
        <f t="shared" si="53"/>
        <v>197.37226277372261</v>
      </c>
      <c r="G193" s="107">
        <f t="shared" si="53"/>
        <v>136.49635036496349</v>
      </c>
      <c r="H193" s="121"/>
      <c r="I193" s="86"/>
      <c r="J193" s="23"/>
    </row>
    <row r="194" spans="2:10" s="20" customFormat="1" ht="12.75" x14ac:dyDescent="0.25">
      <c r="B194" s="104" t="s">
        <v>28</v>
      </c>
      <c r="C194" s="107">
        <f>C183/$C$183*100</f>
        <v>100</v>
      </c>
      <c r="D194" s="107">
        <f t="shared" ref="D194:G194" si="54">D183/$C$183*100</f>
        <v>206.08365019011407</v>
      </c>
      <c r="E194" s="107">
        <f t="shared" si="54"/>
        <v>219.39163498098861</v>
      </c>
      <c r="F194" s="107">
        <f t="shared" si="54"/>
        <v>220.40557667934095</v>
      </c>
      <c r="G194" s="107">
        <f t="shared" si="54"/>
        <v>150.19011406844106</v>
      </c>
      <c r="H194" s="121"/>
      <c r="I194" s="86"/>
      <c r="J194" s="23"/>
    </row>
    <row r="195" spans="2:10" s="20" customFormat="1" ht="12.75" x14ac:dyDescent="0.25">
      <c r="B195" s="104"/>
      <c r="C195" s="104"/>
      <c r="D195" s="104"/>
      <c r="E195" s="104"/>
      <c r="F195" s="112"/>
      <c r="G195" s="104"/>
      <c r="H195" s="121"/>
      <c r="I195" s="86"/>
      <c r="J195" s="23"/>
    </row>
    <row r="196" spans="2:10" s="20" customFormat="1" ht="12.75" x14ac:dyDescent="0.25">
      <c r="B196" s="104" t="s">
        <v>29</v>
      </c>
      <c r="C196" s="107">
        <f>C184/$C$184*100</f>
        <v>100</v>
      </c>
      <c r="D196" s="107">
        <f t="shared" ref="D196:G196" si="55">D184/$C$184*100</f>
        <v>181.66007905138341</v>
      </c>
      <c r="E196" s="107">
        <f t="shared" si="55"/>
        <v>206.79841897233203</v>
      </c>
      <c r="F196" s="107">
        <f t="shared" si="55"/>
        <v>209.09090909090909</v>
      </c>
      <c r="G196" s="107">
        <f t="shared" si="55"/>
        <v>141.89723320158103</v>
      </c>
      <c r="H196" s="121"/>
      <c r="I196" s="86"/>
      <c r="J196" s="23"/>
    </row>
    <row r="197" spans="2:10" x14ac:dyDescent="0.25">
      <c r="B197" s="104" t="s">
        <v>30</v>
      </c>
      <c r="C197" s="107">
        <f>C185/$C$185*100</f>
        <v>100</v>
      </c>
      <c r="D197" s="107">
        <f t="shared" ref="D197:G197" si="56">D185/$C$185*100</f>
        <v>174.64114832535884</v>
      </c>
      <c r="E197" s="107">
        <f t="shared" si="56"/>
        <v>190.43062200956936</v>
      </c>
      <c r="F197" s="107">
        <f t="shared" si="56"/>
        <v>213.39712918660285</v>
      </c>
      <c r="G197" s="107">
        <f t="shared" si="56"/>
        <v>155.50239234449762</v>
      </c>
      <c r="H197" s="114"/>
    </row>
    <row r="198" spans="2:10" x14ac:dyDescent="0.25">
      <c r="B198" s="115"/>
      <c r="C198" s="115"/>
      <c r="D198" s="115"/>
      <c r="E198" s="115"/>
      <c r="F198" s="114"/>
      <c r="G198" s="115"/>
      <c r="H198" s="114"/>
    </row>
    <row r="199" spans="2:10" x14ac:dyDescent="0.25">
      <c r="B199" s="104" t="s">
        <v>31</v>
      </c>
      <c r="C199" s="107">
        <f>C186/$C$186*100</f>
        <v>100</v>
      </c>
      <c r="D199" s="107">
        <f t="shared" ref="D199:G199" si="57">D186/$C$186*100</f>
        <v>192.5254813137033</v>
      </c>
      <c r="E199" s="107">
        <f t="shared" si="57"/>
        <v>221.97055492638734</v>
      </c>
      <c r="F199" s="107">
        <f t="shared" si="57"/>
        <v>231.71007927519818</v>
      </c>
      <c r="G199" s="107">
        <f t="shared" si="57"/>
        <v>153.22763306908266</v>
      </c>
      <c r="H199" s="114"/>
    </row>
    <row r="200" spans="2:10" x14ac:dyDescent="0.25">
      <c r="B200" s="104" t="s">
        <v>32</v>
      </c>
      <c r="C200" s="107">
        <f>C187/$C$187*100</f>
        <v>100</v>
      </c>
      <c r="D200" s="107">
        <f t="shared" ref="D200:G200" si="58">D187/$C$187*100</f>
        <v>159.8639455782313</v>
      </c>
      <c r="E200" s="107">
        <f t="shared" si="58"/>
        <v>174.31972789115648</v>
      </c>
      <c r="F200" s="107">
        <f t="shared" si="58"/>
        <v>169.89795918367346</v>
      </c>
      <c r="G200" s="107">
        <f t="shared" si="58"/>
        <v>125.51020408163265</v>
      </c>
      <c r="H200" s="114"/>
    </row>
    <row r="201" spans="2:10" x14ac:dyDescent="0.25">
      <c r="B201" s="104" t="s">
        <v>33</v>
      </c>
      <c r="C201" s="107">
        <f>C188/$C$188*100</f>
        <v>100</v>
      </c>
      <c r="D201" s="107">
        <f t="shared" ref="D201:G201" si="59">D188/$C$188*100</f>
        <v>766.66666666666674</v>
      </c>
      <c r="E201" s="107">
        <f t="shared" si="59"/>
        <v>966.66666666666663</v>
      </c>
      <c r="F201" s="107">
        <f t="shared" si="59"/>
        <v>1533.3333333333335</v>
      </c>
      <c r="G201" s="107">
        <f t="shared" si="59"/>
        <v>966.66666666666663</v>
      </c>
      <c r="H201" s="114"/>
    </row>
  </sheetData>
  <sheetProtection sheet="1" formatCells="0" formatColumns="0" formatRows="0" insertColumns="0" insertRows="0" insertHyperlinks="0" deleteColumns="0" deleteRows="0" sort="0" autoFilter="0" pivotTables="0"/>
  <mergeCells count="37">
    <mergeCell ref="B2:AA4"/>
    <mergeCell ref="B7:B8"/>
    <mergeCell ref="C7:D8"/>
    <mergeCell ref="E7:R7"/>
    <mergeCell ref="E8:F8"/>
    <mergeCell ref="G8:H8"/>
    <mergeCell ref="I8:J8"/>
    <mergeCell ref="K8:L8"/>
    <mergeCell ref="M8:N8"/>
    <mergeCell ref="O8:P8"/>
    <mergeCell ref="Q8:R8"/>
    <mergeCell ref="C12:R12"/>
    <mergeCell ref="B21:B22"/>
    <mergeCell ref="C21:E22"/>
    <mergeCell ref="F21:K21"/>
    <mergeCell ref="F22:H22"/>
    <mergeCell ref="I22:K22"/>
    <mergeCell ref="L22:N22"/>
    <mergeCell ref="O22:Q22"/>
    <mergeCell ref="C26:K26"/>
    <mergeCell ref="B35:B36"/>
    <mergeCell ref="C35:E36"/>
    <mergeCell ref="F35:K35"/>
    <mergeCell ref="F36:H36"/>
    <mergeCell ref="I36:K36"/>
    <mergeCell ref="C54:N54"/>
    <mergeCell ref="B61:AA63"/>
    <mergeCell ref="L36:N36"/>
    <mergeCell ref="O36:Q36"/>
    <mergeCell ref="C40:K40"/>
    <mergeCell ref="B49:B50"/>
    <mergeCell ref="C49:E50"/>
    <mergeCell ref="F49:N49"/>
    <mergeCell ref="F50:H50"/>
    <mergeCell ref="I50:K50"/>
    <mergeCell ref="L50:N50"/>
    <mergeCell ref="O50:Q50"/>
  </mergeCells>
  <pageMargins left="0.7" right="0.7" top="0.75" bottom="0.75" header="0.3" footer="0.3"/>
  <pageSetup paperSize="9" scale="53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97EB8-C416-4BBD-8DC5-2128214CAB21}">
  <sheetPr>
    <tabColor theme="0"/>
    <pageSetUpPr fitToPage="1"/>
  </sheetPr>
  <dimension ref="B2:AK186"/>
  <sheetViews>
    <sheetView zoomScaleNormal="100" zoomScalePageLayoutView="125" workbookViewId="0">
      <selection activeCell="M6" sqref="M6"/>
    </sheetView>
  </sheetViews>
  <sheetFormatPr defaultColWidth="8.85546875" defaultRowHeight="13.5" x14ac:dyDescent="0.25"/>
  <cols>
    <col min="1" max="1" width="4.7109375" style="39" customWidth="1"/>
    <col min="2" max="2" width="22.7109375" style="39" customWidth="1"/>
    <col min="3" max="20" width="9.28515625" style="39" customWidth="1"/>
    <col min="21" max="21" width="8.85546875" style="39"/>
    <col min="22" max="22" width="8.42578125" style="39" customWidth="1"/>
    <col min="23" max="23" width="13.28515625" style="39" bestFit="1" customWidth="1"/>
    <col min="24" max="27" width="8.85546875" style="39"/>
    <col min="28" max="28" width="13.28515625" style="39" bestFit="1" customWidth="1"/>
    <col min="29" max="32" width="8.85546875" style="39"/>
    <col min="33" max="33" width="13.28515625" style="39" bestFit="1" customWidth="1"/>
    <col min="34" max="16384" width="8.85546875" style="39"/>
  </cols>
  <sheetData>
    <row r="2" spans="2:37" ht="14.25" customHeight="1" x14ac:dyDescent="0.25">
      <c r="B2" s="154" t="s">
        <v>170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C2" s="19"/>
      <c r="AD2" s="19"/>
      <c r="AE2" s="19"/>
      <c r="AF2" s="19"/>
      <c r="AG2" s="19"/>
      <c r="AH2" s="19"/>
      <c r="AI2" s="45"/>
      <c r="AJ2" s="45"/>
      <c r="AK2" s="45"/>
    </row>
    <row r="3" spans="2:37" ht="14.25" customHeight="1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C3" s="45"/>
      <c r="AD3" s="19"/>
      <c r="AE3" s="19"/>
      <c r="AF3" s="19"/>
      <c r="AG3" s="45"/>
      <c r="AH3" s="45"/>
      <c r="AI3" s="45"/>
      <c r="AJ3" s="45"/>
      <c r="AK3" s="45"/>
    </row>
    <row r="4" spans="2:37" ht="14.25" customHeight="1" x14ac:dyDescent="0.25"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C4" s="45"/>
      <c r="AD4" s="19"/>
      <c r="AE4" s="19"/>
      <c r="AF4" s="19"/>
      <c r="AG4" s="45"/>
      <c r="AH4" s="45"/>
      <c r="AI4" s="45"/>
      <c r="AJ4" s="45"/>
      <c r="AK4" s="45"/>
    </row>
    <row r="5" spans="2:37" x14ac:dyDescent="0.25">
      <c r="AC5" s="77"/>
      <c r="AD5" s="77"/>
      <c r="AE5" s="77"/>
      <c r="AF5" s="77"/>
      <c r="AG5" s="77"/>
      <c r="AH5" s="98"/>
      <c r="AI5" s="45"/>
      <c r="AJ5" s="45"/>
      <c r="AK5" s="45"/>
    </row>
    <row r="6" spans="2:37" s="76" customFormat="1" ht="24.95" customHeight="1" x14ac:dyDescent="0.25">
      <c r="B6" s="74" t="s">
        <v>186</v>
      </c>
      <c r="C6" s="75"/>
      <c r="D6" s="75"/>
      <c r="E6" s="77"/>
      <c r="F6" s="77"/>
      <c r="G6" s="77"/>
      <c r="H6" s="77"/>
      <c r="I6" s="77"/>
      <c r="J6" s="77"/>
      <c r="K6" s="77"/>
      <c r="L6" s="77"/>
      <c r="AB6" s="113"/>
      <c r="AC6" s="104"/>
      <c r="AD6" s="105"/>
      <c r="AE6" s="105"/>
      <c r="AF6" s="105"/>
      <c r="AG6" s="104"/>
      <c r="AH6" s="104"/>
      <c r="AI6" s="105"/>
      <c r="AJ6" s="105"/>
      <c r="AK6" s="105"/>
    </row>
    <row r="7" spans="2:37" s="20" customFormat="1" ht="15" customHeight="1" x14ac:dyDescent="0.25">
      <c r="B7" s="155" t="s">
        <v>85</v>
      </c>
      <c r="C7" s="157" t="s">
        <v>55</v>
      </c>
      <c r="D7" s="157"/>
      <c r="E7" s="159" t="s">
        <v>2</v>
      </c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AB7" s="112"/>
      <c r="AC7" s="115"/>
      <c r="AD7" s="115" t="s">
        <v>16</v>
      </c>
      <c r="AE7" s="115" t="s">
        <v>17</v>
      </c>
      <c r="AF7" s="115" t="s">
        <v>333</v>
      </c>
      <c r="AG7" s="115" t="s">
        <v>18</v>
      </c>
      <c r="AH7" s="115" t="s">
        <v>19</v>
      </c>
      <c r="AI7" s="115" t="s">
        <v>20</v>
      </c>
      <c r="AJ7" s="115" t="s">
        <v>48</v>
      </c>
      <c r="AK7" s="104"/>
    </row>
    <row r="8" spans="2:37" s="20" customFormat="1" ht="27" customHeight="1" x14ac:dyDescent="0.25">
      <c r="B8" s="156"/>
      <c r="C8" s="158"/>
      <c r="D8" s="158"/>
      <c r="E8" s="165" t="s">
        <v>16</v>
      </c>
      <c r="F8" s="165"/>
      <c r="G8" s="165" t="s">
        <v>59</v>
      </c>
      <c r="H8" s="165"/>
      <c r="I8" s="165" t="s">
        <v>333</v>
      </c>
      <c r="J8" s="165"/>
      <c r="K8" s="165" t="s">
        <v>18</v>
      </c>
      <c r="L8" s="165"/>
      <c r="M8" s="165" t="s">
        <v>19</v>
      </c>
      <c r="N8" s="165"/>
      <c r="O8" s="165" t="s">
        <v>58</v>
      </c>
      <c r="P8" s="165"/>
      <c r="Q8" s="165" t="s">
        <v>48</v>
      </c>
      <c r="R8" s="165"/>
      <c r="S8" s="165" t="s">
        <v>21</v>
      </c>
      <c r="T8" s="165"/>
      <c r="AB8" s="112"/>
      <c r="AC8" s="115" t="s">
        <v>4</v>
      </c>
      <c r="AD8" s="122">
        <f>$E$11</f>
        <v>802</v>
      </c>
      <c r="AE8" s="122">
        <f>$G$11</f>
        <v>6277</v>
      </c>
      <c r="AF8" s="122">
        <f>$I$11</f>
        <v>662</v>
      </c>
      <c r="AG8" s="122">
        <f>$K$11</f>
        <v>545</v>
      </c>
      <c r="AH8" s="122">
        <f>$M$11</f>
        <v>4774</v>
      </c>
      <c r="AI8" s="122">
        <f>$O$11</f>
        <v>3</v>
      </c>
      <c r="AJ8" s="122">
        <f>$Q$11</f>
        <v>546</v>
      </c>
      <c r="AK8" s="104"/>
    </row>
    <row r="9" spans="2:37" s="20" customFormat="1" ht="35.25" customHeight="1" x14ac:dyDescent="0.25">
      <c r="B9" s="78"/>
      <c r="C9" s="79" t="s">
        <v>240</v>
      </c>
      <c r="D9" s="80" t="s">
        <v>0</v>
      </c>
      <c r="E9" s="79" t="s">
        <v>240</v>
      </c>
      <c r="F9" s="80" t="s">
        <v>0</v>
      </c>
      <c r="G9" s="79" t="s">
        <v>240</v>
      </c>
      <c r="H9" s="80" t="s">
        <v>0</v>
      </c>
      <c r="I9" s="79" t="s">
        <v>240</v>
      </c>
      <c r="J9" s="80" t="s">
        <v>0</v>
      </c>
      <c r="K9" s="79" t="s">
        <v>240</v>
      </c>
      <c r="L9" s="80" t="s">
        <v>0</v>
      </c>
      <c r="M9" s="79" t="s">
        <v>240</v>
      </c>
      <c r="N9" s="80" t="s">
        <v>0</v>
      </c>
      <c r="O9" s="79" t="s">
        <v>240</v>
      </c>
      <c r="P9" s="80" t="s">
        <v>0</v>
      </c>
      <c r="Q9" s="79" t="s">
        <v>240</v>
      </c>
      <c r="R9" s="80" t="s">
        <v>0</v>
      </c>
      <c r="S9" s="79" t="s">
        <v>240</v>
      </c>
      <c r="T9" s="80" t="s">
        <v>0</v>
      </c>
      <c r="AB9" s="112"/>
      <c r="AC9" s="115"/>
      <c r="AD9" s="115"/>
      <c r="AE9" s="115"/>
      <c r="AF9" s="115"/>
      <c r="AG9" s="115"/>
      <c r="AH9" s="115"/>
      <c r="AI9" s="115"/>
      <c r="AJ9" s="115"/>
      <c r="AK9" s="104"/>
    </row>
    <row r="10" spans="2:37" s="20" customFormat="1" x14ac:dyDescent="0.25">
      <c r="B10" s="20" t="s">
        <v>3</v>
      </c>
      <c r="C10" s="32">
        <f>$G$61</f>
        <v>55463</v>
      </c>
      <c r="D10" s="33">
        <f>C10/$C$10</f>
        <v>1</v>
      </c>
      <c r="E10" s="32">
        <f>$G$53</f>
        <v>4067</v>
      </c>
      <c r="F10" s="21">
        <f>E10/$C$10</f>
        <v>7.3328164722427563E-2</v>
      </c>
      <c r="G10" s="32">
        <f>$G$54</f>
        <v>25845</v>
      </c>
      <c r="H10" s="21">
        <f>G10/$C$10</f>
        <v>0.46598633323116312</v>
      </c>
      <c r="I10" s="32">
        <f>$G$55</f>
        <v>3417</v>
      </c>
      <c r="J10" s="21">
        <f>I10/$C$10</f>
        <v>6.1608639994230385E-2</v>
      </c>
      <c r="K10" s="32">
        <f>$G$56</f>
        <v>2809</v>
      </c>
      <c r="L10" s="21">
        <f>K10/$C$10</f>
        <v>5.0646376863855182E-2</v>
      </c>
      <c r="M10" s="32">
        <f>$G$57</f>
        <v>16151</v>
      </c>
      <c r="N10" s="21">
        <f>M10/$C$10</f>
        <v>0.29120314443863476</v>
      </c>
      <c r="O10" s="32">
        <f>$G$58</f>
        <v>4</v>
      </c>
      <c r="P10" s="120">
        <f>O10/$C$10</f>
        <v>7.2120152173521092E-5</v>
      </c>
      <c r="Q10" s="32">
        <f>$G$59</f>
        <v>3168</v>
      </c>
      <c r="R10" s="21">
        <f>Q10/$C$10</f>
        <v>5.7119160521428701E-2</v>
      </c>
      <c r="S10" s="32">
        <f>$G$60</f>
        <v>2</v>
      </c>
      <c r="T10" s="127">
        <f>S10/$C$10</f>
        <v>3.6060076086760546E-5</v>
      </c>
      <c r="AC10" s="45"/>
      <c r="AD10" s="45"/>
      <c r="AE10" s="45"/>
      <c r="AF10" s="45"/>
      <c r="AG10" s="45"/>
      <c r="AH10" s="45"/>
      <c r="AI10" s="45"/>
      <c r="AJ10" s="45"/>
      <c r="AK10" s="19"/>
    </row>
    <row r="11" spans="2:37" s="20" customFormat="1" x14ac:dyDescent="0.25">
      <c r="B11" s="20" t="s">
        <v>4</v>
      </c>
      <c r="C11" s="34">
        <f>$G$84</f>
        <v>13609</v>
      </c>
      <c r="D11" s="35">
        <f>C11/$C$11</f>
        <v>1</v>
      </c>
      <c r="E11" s="34">
        <f>$G$76</f>
        <v>802</v>
      </c>
      <c r="F11" s="18">
        <f>E11/$C$11</f>
        <v>5.8931589389374678E-2</v>
      </c>
      <c r="G11" s="34">
        <f>$G$77</f>
        <v>6277</v>
      </c>
      <c r="H11" s="18">
        <f>G11/$C$11</f>
        <v>0.46123888603130281</v>
      </c>
      <c r="I11" s="34">
        <f>$G$78</f>
        <v>662</v>
      </c>
      <c r="J11" s="18">
        <f>I11/$C$11</f>
        <v>4.8644279520905283E-2</v>
      </c>
      <c r="K11" s="34">
        <f>$G$79</f>
        <v>545</v>
      </c>
      <c r="L11" s="18">
        <f>K11/$C$11</f>
        <v>4.0047027702255864E-2</v>
      </c>
      <c r="M11" s="34">
        <f>$G$80</f>
        <v>4774</v>
      </c>
      <c r="N11" s="18">
        <f>M11/$C$11</f>
        <v>0.35079726651480636</v>
      </c>
      <c r="O11" s="34">
        <f>$G$81</f>
        <v>3</v>
      </c>
      <c r="P11" s="126">
        <f>O11/$C$11</f>
        <v>2.2044235432434417E-4</v>
      </c>
      <c r="Q11" s="34">
        <f>$G$82</f>
        <v>546</v>
      </c>
      <c r="R11" s="18">
        <f>Q11/$C$11</f>
        <v>4.0120508487030644E-2</v>
      </c>
      <c r="S11" s="34">
        <f>$G$83</f>
        <v>0</v>
      </c>
      <c r="T11" s="18" t="s">
        <v>334</v>
      </c>
      <c r="AC11" s="45"/>
      <c r="AD11" s="45"/>
      <c r="AE11" s="45"/>
      <c r="AF11" s="45"/>
      <c r="AG11" s="45"/>
      <c r="AH11" s="45"/>
      <c r="AI11" s="45"/>
      <c r="AJ11" s="45"/>
      <c r="AK11" s="19"/>
    </row>
    <row r="12" spans="2:37" s="20" customFormat="1" ht="15" customHeight="1" x14ac:dyDescent="0.25">
      <c r="B12" s="81"/>
      <c r="C12" s="161" t="s">
        <v>14</v>
      </c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AC12" s="99"/>
      <c r="AD12" s="45"/>
      <c r="AE12" s="45"/>
      <c r="AF12" s="45"/>
      <c r="AG12" s="45"/>
      <c r="AH12" s="45"/>
      <c r="AI12" s="45"/>
      <c r="AJ12" s="45"/>
      <c r="AK12" s="19"/>
    </row>
    <row r="13" spans="2:37" s="20" customFormat="1" ht="15" customHeight="1" x14ac:dyDescent="0.25">
      <c r="B13" s="20" t="s">
        <v>53</v>
      </c>
      <c r="C13" s="32">
        <f>$G$107</f>
        <v>1614</v>
      </c>
      <c r="D13" s="33">
        <f>C13/$C$13</f>
        <v>1</v>
      </c>
      <c r="E13" s="32">
        <f>$G$99</f>
        <v>145</v>
      </c>
      <c r="F13" s="21">
        <f>E13/$C$13</f>
        <v>8.9838909541511774E-2</v>
      </c>
      <c r="G13" s="32">
        <f>$G$100</f>
        <v>550</v>
      </c>
      <c r="H13" s="21">
        <f>G13/$C$13</f>
        <v>0.34076827757125155</v>
      </c>
      <c r="I13" s="32">
        <f>$G$101</f>
        <v>93</v>
      </c>
      <c r="J13" s="21">
        <f>I13/$C$13</f>
        <v>5.7620817843866169E-2</v>
      </c>
      <c r="K13" s="32">
        <f>$G$102</f>
        <v>57</v>
      </c>
      <c r="L13" s="21">
        <f>K13/$C$13</f>
        <v>3.5315985130111527E-2</v>
      </c>
      <c r="M13" s="32">
        <f>$G$103</f>
        <v>736</v>
      </c>
      <c r="N13" s="21">
        <f>M13/$C$13</f>
        <v>0.45600991325898388</v>
      </c>
      <c r="O13" s="32">
        <f>$G$104</f>
        <v>0</v>
      </c>
      <c r="P13" s="21" t="s">
        <v>334</v>
      </c>
      <c r="Q13" s="32">
        <f>$G$105</f>
        <v>33</v>
      </c>
      <c r="R13" s="21">
        <f>Q13/$C$13</f>
        <v>2.0446096654275093E-2</v>
      </c>
      <c r="S13" s="32">
        <f>$G$106</f>
        <v>0</v>
      </c>
      <c r="T13" s="21" t="s">
        <v>334</v>
      </c>
      <c r="AC13" s="99"/>
      <c r="AD13" s="45"/>
      <c r="AE13" s="45"/>
      <c r="AF13" s="45"/>
      <c r="AG13" s="45"/>
      <c r="AH13" s="45"/>
      <c r="AI13" s="45"/>
      <c r="AJ13" s="45"/>
      <c r="AK13" s="19"/>
    </row>
    <row r="14" spans="2:37" s="20" customFormat="1" x14ac:dyDescent="0.25">
      <c r="B14" s="20" t="s">
        <v>5</v>
      </c>
      <c r="C14" s="32">
        <f>$G$130</f>
        <v>4424</v>
      </c>
      <c r="D14" s="33">
        <f>C14/$C$14</f>
        <v>1</v>
      </c>
      <c r="E14" s="32">
        <f>$G$122</f>
        <v>266</v>
      </c>
      <c r="F14" s="21">
        <f>E14/$C$14</f>
        <v>6.0126582278481014E-2</v>
      </c>
      <c r="G14" s="32">
        <f>$G$123</f>
        <v>2110</v>
      </c>
      <c r="H14" s="21">
        <f>G14/$C$14</f>
        <v>0.47694394213381552</v>
      </c>
      <c r="I14" s="32">
        <f>$G$124</f>
        <v>238</v>
      </c>
      <c r="J14" s="21">
        <f>I14/$C$14</f>
        <v>5.3797468354430382E-2</v>
      </c>
      <c r="K14" s="32">
        <f>$G$125</f>
        <v>261</v>
      </c>
      <c r="L14" s="21">
        <f>K14/$C$14</f>
        <v>5.8996383363471974E-2</v>
      </c>
      <c r="M14" s="32">
        <f>$G$126</f>
        <v>1245</v>
      </c>
      <c r="N14" s="21">
        <f>M14/$C$14</f>
        <v>0.28141952983725138</v>
      </c>
      <c r="O14" s="32">
        <f>$G$127</f>
        <v>1</v>
      </c>
      <c r="P14" s="120">
        <f>O14/$C$14</f>
        <v>2.2603978300180831E-4</v>
      </c>
      <c r="Q14" s="32">
        <f>$G$128</f>
        <v>303</v>
      </c>
      <c r="R14" s="21">
        <f>Q14/$C$14</f>
        <v>6.8490054249547919E-2</v>
      </c>
      <c r="S14" s="32">
        <f>$G$129</f>
        <v>0</v>
      </c>
      <c r="T14" s="21" t="s">
        <v>334</v>
      </c>
      <c r="AC14" s="99"/>
      <c r="AD14" s="45"/>
      <c r="AE14" s="45"/>
      <c r="AF14" s="45"/>
      <c r="AG14" s="45"/>
      <c r="AH14" s="45"/>
      <c r="AI14" s="45"/>
      <c r="AJ14" s="45"/>
      <c r="AK14" s="19"/>
    </row>
    <row r="15" spans="2:37" s="20" customFormat="1" x14ac:dyDescent="0.25">
      <c r="B15" s="20" t="s">
        <v>6</v>
      </c>
      <c r="C15" s="32">
        <f>$G$153</f>
        <v>5451</v>
      </c>
      <c r="D15" s="33">
        <f>C15/$C$15</f>
        <v>1</v>
      </c>
      <c r="E15" s="32">
        <f>$G$145</f>
        <v>185</v>
      </c>
      <c r="F15" s="21">
        <f>E15/$C$15</f>
        <v>3.3938726839112088E-2</v>
      </c>
      <c r="G15" s="32">
        <f>$G$146</f>
        <v>2860</v>
      </c>
      <c r="H15" s="21">
        <f>G15/$C$15</f>
        <v>0.52467437167492204</v>
      </c>
      <c r="I15" s="32">
        <f>$G$147</f>
        <v>67</v>
      </c>
      <c r="J15" s="21">
        <f>I15/$C$15</f>
        <v>1.2291322693083837E-2</v>
      </c>
      <c r="K15" s="32">
        <f>$G$148</f>
        <v>185</v>
      </c>
      <c r="L15" s="21">
        <f>K15/$C$15</f>
        <v>3.3938726839112088E-2</v>
      </c>
      <c r="M15" s="32">
        <f>$G$149</f>
        <v>2015</v>
      </c>
      <c r="N15" s="21">
        <f>M15/$C$15</f>
        <v>0.36965694368005869</v>
      </c>
      <c r="O15" s="32">
        <f>$G$150</f>
        <v>1</v>
      </c>
      <c r="P15" s="120">
        <f>O15/$C$15</f>
        <v>1.8345257750871399E-4</v>
      </c>
      <c r="Q15" s="32">
        <f>$G$151</f>
        <v>138</v>
      </c>
      <c r="R15" s="21">
        <f>Q15/$C$15</f>
        <v>2.5316455696202531E-2</v>
      </c>
      <c r="S15" s="32">
        <f>$G$152</f>
        <v>0</v>
      </c>
      <c r="T15" s="21" t="s">
        <v>334</v>
      </c>
      <c r="AC15" s="45"/>
      <c r="AD15" s="45"/>
      <c r="AE15" s="45"/>
      <c r="AF15" s="45"/>
      <c r="AG15" s="45"/>
      <c r="AH15" s="45"/>
      <c r="AI15" s="45"/>
      <c r="AJ15" s="45"/>
      <c r="AK15" s="19"/>
    </row>
    <row r="16" spans="2:37" s="20" customFormat="1" x14ac:dyDescent="0.25">
      <c r="B16" s="82" t="s">
        <v>7</v>
      </c>
      <c r="C16" s="34">
        <f>$G$176</f>
        <v>2120</v>
      </c>
      <c r="D16" s="35">
        <f>C16/$C$16</f>
        <v>1</v>
      </c>
      <c r="E16" s="34">
        <f>$G$168</f>
        <v>206</v>
      </c>
      <c r="F16" s="18">
        <f>E16/$C$16</f>
        <v>9.7169811320754723E-2</v>
      </c>
      <c r="G16" s="34">
        <f>$G$169</f>
        <v>757</v>
      </c>
      <c r="H16" s="18">
        <f>G16/$C$16</f>
        <v>0.35707547169811321</v>
      </c>
      <c r="I16" s="34">
        <f>$G$170</f>
        <v>264</v>
      </c>
      <c r="J16" s="18">
        <f>I16/$C$16</f>
        <v>0.12452830188679245</v>
      </c>
      <c r="K16" s="34">
        <f>$G$171</f>
        <v>42</v>
      </c>
      <c r="L16" s="18">
        <f>K16/$C$16</f>
        <v>1.981132075471698E-2</v>
      </c>
      <c r="M16" s="34">
        <f>$G$172</f>
        <v>778</v>
      </c>
      <c r="N16" s="18">
        <f>M16/$C$16</f>
        <v>0.36698113207547167</v>
      </c>
      <c r="O16" s="34">
        <f>$G$173</f>
        <v>1</v>
      </c>
      <c r="P16" s="126">
        <f>O16/$C$16</f>
        <v>4.7169811320754717E-4</v>
      </c>
      <c r="Q16" s="34">
        <f>$G$174</f>
        <v>72</v>
      </c>
      <c r="R16" s="18">
        <f>Q16/$C$16</f>
        <v>3.3962264150943396E-2</v>
      </c>
      <c r="S16" s="34">
        <f>$G$175</f>
        <v>0</v>
      </c>
      <c r="T16" s="18" t="s">
        <v>334</v>
      </c>
      <c r="AC16" s="45"/>
      <c r="AD16" s="45"/>
      <c r="AE16" s="45"/>
      <c r="AF16" s="45"/>
      <c r="AG16" s="45"/>
      <c r="AH16" s="45"/>
      <c r="AI16" s="45"/>
      <c r="AJ16" s="45"/>
      <c r="AK16" s="19"/>
    </row>
    <row r="17" spans="2:37" s="20" customFormat="1" ht="24.95" customHeight="1" x14ac:dyDescent="0.2">
      <c r="B17" s="83" t="s">
        <v>47</v>
      </c>
      <c r="C17" s="84"/>
      <c r="D17" s="84"/>
      <c r="E17" s="84"/>
      <c r="F17" s="84"/>
      <c r="G17" s="84"/>
      <c r="H17" s="84"/>
      <c r="I17" s="84"/>
      <c r="J17" s="84"/>
      <c r="K17" s="19"/>
      <c r="L17" s="19"/>
      <c r="AC17" s="45"/>
      <c r="AD17" s="45"/>
      <c r="AE17" s="45"/>
      <c r="AF17" s="45"/>
      <c r="AG17" s="45"/>
      <c r="AH17" s="45"/>
      <c r="AI17" s="45"/>
      <c r="AJ17" s="45"/>
      <c r="AK17" s="19"/>
    </row>
    <row r="18" spans="2:37" ht="14.25" x14ac:dyDescent="0.25"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AC18" s="45"/>
      <c r="AD18" s="45"/>
      <c r="AE18" s="45"/>
      <c r="AF18" s="45"/>
      <c r="AG18" s="45"/>
      <c r="AH18" s="45"/>
      <c r="AI18" s="45"/>
      <c r="AJ18" s="45"/>
      <c r="AK18" s="45"/>
    </row>
    <row r="19" spans="2:37" ht="14.25" x14ac:dyDescent="0.25">
      <c r="L19" s="6"/>
      <c r="M19" s="6"/>
      <c r="N19" s="6"/>
      <c r="O19" s="41"/>
      <c r="P19" s="41"/>
      <c r="Q19" s="41"/>
      <c r="R19" s="41"/>
      <c r="AC19" s="45"/>
      <c r="AD19" s="45"/>
      <c r="AE19" s="45"/>
      <c r="AF19" s="45"/>
      <c r="AG19" s="45"/>
      <c r="AH19" s="45"/>
      <c r="AI19" s="45"/>
      <c r="AJ19" s="45"/>
      <c r="AK19" s="45"/>
    </row>
    <row r="20" spans="2:37" s="85" customFormat="1" ht="24.95" customHeight="1" x14ac:dyDescent="0.25">
      <c r="B20" s="74" t="s">
        <v>212</v>
      </c>
      <c r="C20" s="73"/>
      <c r="D20" s="73"/>
      <c r="E20" s="73"/>
      <c r="F20" s="73"/>
      <c r="G20" s="73"/>
      <c r="H20" s="73"/>
      <c r="I20" s="73"/>
      <c r="J20" s="73"/>
      <c r="K20" s="73"/>
      <c r="L20" s="97"/>
      <c r="M20" s="97"/>
      <c r="N20" s="97"/>
      <c r="O20" s="97"/>
      <c r="P20" s="97"/>
      <c r="Q20" s="97"/>
      <c r="AC20" s="45"/>
      <c r="AD20" s="45"/>
      <c r="AE20" s="45"/>
      <c r="AF20" s="45"/>
      <c r="AG20" s="45"/>
      <c r="AH20" s="45"/>
      <c r="AI20" s="45"/>
      <c r="AJ20" s="45"/>
      <c r="AK20" s="98"/>
    </row>
    <row r="21" spans="2:37" s="20" customFormat="1" ht="15" customHeight="1" x14ac:dyDescent="0.25">
      <c r="B21" s="155" t="s">
        <v>85</v>
      </c>
      <c r="C21" s="157" t="s">
        <v>55</v>
      </c>
      <c r="D21" s="157"/>
      <c r="E21" s="159" t="s">
        <v>2</v>
      </c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AC21" s="45"/>
      <c r="AD21" s="45"/>
      <c r="AE21" s="45"/>
      <c r="AF21" s="45"/>
      <c r="AG21" s="45"/>
      <c r="AH21" s="45"/>
      <c r="AI21" s="45"/>
      <c r="AJ21" s="45"/>
      <c r="AK21" s="19"/>
    </row>
    <row r="22" spans="2:37" s="20" customFormat="1" ht="24.75" customHeight="1" x14ac:dyDescent="0.25">
      <c r="B22" s="156"/>
      <c r="C22" s="158"/>
      <c r="D22" s="158"/>
      <c r="E22" s="165" t="s">
        <v>16</v>
      </c>
      <c r="F22" s="165"/>
      <c r="G22" s="165" t="s">
        <v>59</v>
      </c>
      <c r="H22" s="165"/>
      <c r="I22" s="165" t="s">
        <v>333</v>
      </c>
      <c r="J22" s="165"/>
      <c r="K22" s="165" t="s">
        <v>18</v>
      </c>
      <c r="L22" s="165"/>
      <c r="M22" s="165" t="s">
        <v>19</v>
      </c>
      <c r="N22" s="165"/>
      <c r="O22" s="165" t="s">
        <v>58</v>
      </c>
      <c r="P22" s="165"/>
      <c r="Q22" s="165" t="s">
        <v>48</v>
      </c>
      <c r="R22" s="165"/>
      <c r="S22" s="165" t="s">
        <v>21</v>
      </c>
      <c r="T22" s="165"/>
      <c r="AC22" s="45"/>
      <c r="AD22" s="45"/>
      <c r="AE22" s="45"/>
      <c r="AF22" s="45"/>
      <c r="AG22" s="45"/>
      <c r="AH22" s="45"/>
      <c r="AI22" s="45"/>
      <c r="AJ22" s="45"/>
      <c r="AK22" s="19"/>
    </row>
    <row r="23" spans="2:37" s="20" customFormat="1" ht="35.25" customHeight="1" x14ac:dyDescent="0.25">
      <c r="B23" s="78"/>
      <c r="C23" s="79" t="s">
        <v>240</v>
      </c>
      <c r="D23" s="80" t="s">
        <v>242</v>
      </c>
      <c r="E23" s="79" t="s">
        <v>240</v>
      </c>
      <c r="F23" s="80" t="s">
        <v>242</v>
      </c>
      <c r="G23" s="79" t="s">
        <v>240</v>
      </c>
      <c r="H23" s="80" t="s">
        <v>242</v>
      </c>
      <c r="I23" s="79" t="s">
        <v>240</v>
      </c>
      <c r="J23" s="80" t="s">
        <v>242</v>
      </c>
      <c r="K23" s="79" t="s">
        <v>240</v>
      </c>
      <c r="L23" s="80" t="s">
        <v>242</v>
      </c>
      <c r="M23" s="79" t="s">
        <v>240</v>
      </c>
      <c r="N23" s="80" t="s">
        <v>242</v>
      </c>
      <c r="O23" s="79" t="s">
        <v>240</v>
      </c>
      <c r="P23" s="80" t="s">
        <v>242</v>
      </c>
      <c r="Q23" s="79" t="s">
        <v>240</v>
      </c>
      <c r="R23" s="80" t="s">
        <v>242</v>
      </c>
      <c r="S23" s="79" t="s">
        <v>240</v>
      </c>
      <c r="T23" s="80" t="s">
        <v>242</v>
      </c>
      <c r="AC23" s="45"/>
      <c r="AD23" s="45"/>
      <c r="AE23" s="45"/>
      <c r="AF23" s="45"/>
      <c r="AG23" s="45"/>
      <c r="AH23" s="45"/>
      <c r="AI23" s="45"/>
      <c r="AJ23" s="45"/>
      <c r="AK23" s="19"/>
    </row>
    <row r="24" spans="2:37" s="20" customFormat="1" ht="12.75" x14ac:dyDescent="0.25">
      <c r="B24" s="20" t="s">
        <v>3</v>
      </c>
      <c r="C24" s="32">
        <f>$G$61</f>
        <v>55463</v>
      </c>
      <c r="D24" s="23">
        <f>(G61-F61)/F61</f>
        <v>-0.36756103401484658</v>
      </c>
      <c r="E24" s="32">
        <f>$G$53</f>
        <v>4067</v>
      </c>
      <c r="F24" s="23">
        <f>(G53-F53)/F53</f>
        <v>-0.35546751188589543</v>
      </c>
      <c r="G24" s="32">
        <f>$G$54</f>
        <v>25845</v>
      </c>
      <c r="H24" s="23">
        <f>(G54-F54)/F54</f>
        <v>-0.34987674196307289</v>
      </c>
      <c r="I24" s="32">
        <f>$G$55</f>
        <v>3417</v>
      </c>
      <c r="J24" s="23">
        <f>(G55-F55)/F55</f>
        <v>-0.63446726572528889</v>
      </c>
      <c r="K24" s="32">
        <f>$G$56</f>
        <v>2809</v>
      </c>
      <c r="L24" s="23">
        <f>(G56-F56)/F56</f>
        <v>-0.45572563456694437</v>
      </c>
      <c r="M24" s="32">
        <f>$G$57</f>
        <v>16151</v>
      </c>
      <c r="N24" s="23">
        <f>(G57-F57)/F57</f>
        <v>-0.24059620086514952</v>
      </c>
      <c r="O24" s="32">
        <f>$G$58</f>
        <v>4</v>
      </c>
      <c r="P24" s="23">
        <f>(G58-F58)/F58</f>
        <v>-0.8</v>
      </c>
      <c r="Q24" s="32">
        <f>$G$59</f>
        <v>3168</v>
      </c>
      <c r="R24" s="23">
        <f>(G59-F59)/F59</f>
        <v>-0.45706940874035989</v>
      </c>
      <c r="S24" s="32">
        <f>$G$60</f>
        <v>2</v>
      </c>
      <c r="T24" s="23">
        <f>(G60-F60)/F60</f>
        <v>1</v>
      </c>
      <c r="AC24" s="19"/>
      <c r="AD24" s="19"/>
      <c r="AE24" s="19"/>
      <c r="AF24" s="19"/>
      <c r="AG24" s="19"/>
      <c r="AH24" s="19"/>
      <c r="AI24" s="19"/>
      <c r="AJ24" s="19"/>
      <c r="AK24" s="19"/>
    </row>
    <row r="25" spans="2:37" s="20" customFormat="1" ht="12.75" x14ac:dyDescent="0.25">
      <c r="B25" s="20" t="s">
        <v>4</v>
      </c>
      <c r="C25" s="34">
        <f>$G$84</f>
        <v>13609</v>
      </c>
      <c r="D25" s="23">
        <f>(G84-F84)/F84</f>
        <v>-0.29505309505309507</v>
      </c>
      <c r="E25" s="34">
        <f>$G$76</f>
        <v>802</v>
      </c>
      <c r="F25" s="23">
        <f>(G76-F76)/F76</f>
        <v>-0.33609271523178808</v>
      </c>
      <c r="G25" s="34">
        <f>$G$77</f>
        <v>6277</v>
      </c>
      <c r="H25" s="23">
        <f>(G77-F77)/F77</f>
        <v>-0.34505425709515858</v>
      </c>
      <c r="I25" s="34">
        <f>$G$78</f>
        <v>662</v>
      </c>
      <c r="J25" s="23">
        <f>(G78-F78)/F78</f>
        <v>-0.49194167306216424</v>
      </c>
      <c r="K25" s="34">
        <f>$G$79</f>
        <v>545</v>
      </c>
      <c r="L25" s="23">
        <f>(G79-F79)/F79</f>
        <v>-0.42571127502634354</v>
      </c>
      <c r="M25" s="34">
        <f>$G$80</f>
        <v>4774</v>
      </c>
      <c r="N25" s="23">
        <f>(G80-F80)/F80</f>
        <v>-0.11115248557065724</v>
      </c>
      <c r="O25" s="34">
        <f>$G$81</f>
        <v>3</v>
      </c>
      <c r="P25" s="23">
        <f>(G81-F81)/F81</f>
        <v>0.5</v>
      </c>
      <c r="Q25" s="34">
        <f>$G$82</f>
        <v>546</v>
      </c>
      <c r="R25" s="23">
        <f>(G82-F82)/F82</f>
        <v>-0.38513513513513514</v>
      </c>
      <c r="S25" s="34">
        <f>$G$83</f>
        <v>0</v>
      </c>
      <c r="T25" s="23" t="s">
        <v>151</v>
      </c>
    </row>
    <row r="26" spans="2:37" s="20" customFormat="1" ht="15" customHeight="1" x14ac:dyDescent="0.25">
      <c r="B26" s="81"/>
      <c r="C26" s="161" t="s">
        <v>14</v>
      </c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</row>
    <row r="27" spans="2:37" s="20" customFormat="1" ht="15" customHeight="1" x14ac:dyDescent="0.25">
      <c r="B27" s="20" t="s">
        <v>53</v>
      </c>
      <c r="C27" s="32">
        <f>$G$107</f>
        <v>1614</v>
      </c>
      <c r="D27" s="23">
        <f>(G107-F107)/F107</f>
        <v>-0.22403846153846155</v>
      </c>
      <c r="E27" s="32">
        <f>$G$99</f>
        <v>145</v>
      </c>
      <c r="F27" s="23">
        <f>(G99-F99)/F99</f>
        <v>-0.12650602409638553</v>
      </c>
      <c r="G27" s="32">
        <f>$G$100</f>
        <v>550</v>
      </c>
      <c r="H27" s="23">
        <f>(G100-F100)/F100</f>
        <v>-0.28664072632944226</v>
      </c>
      <c r="I27" s="32">
        <f>$G$101</f>
        <v>93</v>
      </c>
      <c r="J27" s="23">
        <f>(G101-F101)/F101</f>
        <v>-0.16216216216216217</v>
      </c>
      <c r="K27" s="32">
        <f>$G$102</f>
        <v>57</v>
      </c>
      <c r="L27" s="23">
        <f>(G102-F102)/F102</f>
        <v>-0.36666666666666664</v>
      </c>
      <c r="M27" s="32">
        <f>$G$103</f>
        <v>736</v>
      </c>
      <c r="N27" s="23">
        <f>(G103-F103)/F103</f>
        <v>-0.18131256952169078</v>
      </c>
      <c r="O27" s="32">
        <f>$G$104</f>
        <v>0</v>
      </c>
      <c r="P27" s="23" t="s">
        <v>151</v>
      </c>
      <c r="Q27" s="32">
        <f>$G$105</f>
        <v>33</v>
      </c>
      <c r="R27" s="23">
        <f>(G105-F105)/F105</f>
        <v>-0.23255813953488372</v>
      </c>
      <c r="S27" s="32">
        <f>$G$106</f>
        <v>0</v>
      </c>
      <c r="T27" s="100" t="s">
        <v>151</v>
      </c>
    </row>
    <row r="28" spans="2:37" s="20" customFormat="1" ht="12.75" x14ac:dyDescent="0.25">
      <c r="B28" s="20" t="s">
        <v>5</v>
      </c>
      <c r="C28" s="32">
        <f>$G$130</f>
        <v>4424</v>
      </c>
      <c r="D28" s="23">
        <f>(G130-F130)/F130</f>
        <v>-0.31495819139052339</v>
      </c>
      <c r="E28" s="32">
        <f>$G$122</f>
        <v>266</v>
      </c>
      <c r="F28" s="23">
        <f>(G122-F122)/F122</f>
        <v>-0.50649350649350644</v>
      </c>
      <c r="G28" s="32">
        <f>$G$123</f>
        <v>2110</v>
      </c>
      <c r="H28" s="23">
        <f>(G123-F123)/F123</f>
        <v>-0.31292738521654184</v>
      </c>
      <c r="I28" s="32">
        <f>$G$124</f>
        <v>238</v>
      </c>
      <c r="J28" s="23">
        <f>(G124-F124)/F124</f>
        <v>-0.52016129032258063</v>
      </c>
      <c r="K28" s="32">
        <f>$G$125</f>
        <v>261</v>
      </c>
      <c r="L28" s="23">
        <f>(G125-F125)/F125</f>
        <v>-0.38443396226415094</v>
      </c>
      <c r="M28" s="32">
        <f>$G$126</f>
        <v>1245</v>
      </c>
      <c r="N28" s="23">
        <f>(G126-F126)/F126</f>
        <v>-0.14726027397260275</v>
      </c>
      <c r="O28" s="32">
        <f>$G$127</f>
        <v>1</v>
      </c>
      <c r="P28" s="23" t="s">
        <v>151</v>
      </c>
      <c r="Q28" s="32">
        <f>$G$128</f>
        <v>303</v>
      </c>
      <c r="R28" s="23">
        <f>(G128-F128)/F128</f>
        <v>-0.35256410256410259</v>
      </c>
      <c r="S28" s="32">
        <f>$G$129</f>
        <v>0</v>
      </c>
      <c r="T28" s="23" t="s">
        <v>151</v>
      </c>
    </row>
    <row r="29" spans="2:37" s="20" customFormat="1" ht="12.75" x14ac:dyDescent="0.25">
      <c r="B29" s="20" t="s">
        <v>6</v>
      </c>
      <c r="C29" s="32">
        <f>$G$153</f>
        <v>5451</v>
      </c>
      <c r="D29" s="23">
        <f>(G153-F153)/F153</f>
        <v>-0.28986451276706621</v>
      </c>
      <c r="E29" s="32">
        <f>$G$145</f>
        <v>185</v>
      </c>
      <c r="F29" s="23">
        <f>(G145-F145)/F145</f>
        <v>-0.3728813559322034</v>
      </c>
      <c r="G29" s="32">
        <f>$G$146</f>
        <v>2860</v>
      </c>
      <c r="H29" s="23">
        <f>(G146-F146)/F146</f>
        <v>-0.38001300672013871</v>
      </c>
      <c r="I29" s="32">
        <f>$G$147</f>
        <v>67</v>
      </c>
      <c r="J29" s="23">
        <f>(G147-F147)/F147</f>
        <v>-0.76655052264808365</v>
      </c>
      <c r="K29" s="32">
        <f>$G$148</f>
        <v>185</v>
      </c>
      <c r="L29" s="23">
        <f>(G148-F148)/F148</f>
        <v>-0.43939393939393939</v>
      </c>
      <c r="M29" s="32">
        <f>$G$149</f>
        <v>2015</v>
      </c>
      <c r="N29" s="23">
        <f>(G149-F149)/F149</f>
        <v>2.440264361972547E-2</v>
      </c>
      <c r="O29" s="32">
        <f>$G$150</f>
        <v>1</v>
      </c>
      <c r="P29" s="23">
        <f>(G150-F150)/F150</f>
        <v>-0.5</v>
      </c>
      <c r="Q29" s="32">
        <f>$G$151</f>
        <v>138</v>
      </c>
      <c r="R29" s="23">
        <f>(G151-F151)/F151</f>
        <v>-0.24175824175824176</v>
      </c>
      <c r="S29" s="32">
        <f>$G$152</f>
        <v>0</v>
      </c>
      <c r="T29" s="23" t="s">
        <v>151</v>
      </c>
    </row>
    <row r="30" spans="2:37" s="20" customFormat="1" ht="12.75" x14ac:dyDescent="0.25">
      <c r="B30" s="82" t="s">
        <v>7</v>
      </c>
      <c r="C30" s="34">
        <f>$G$176</f>
        <v>2120</v>
      </c>
      <c r="D30" s="23">
        <f>(G176-F176)/F176</f>
        <v>-0.31413781947589775</v>
      </c>
      <c r="E30" s="34">
        <f>$G$168</f>
        <v>206</v>
      </c>
      <c r="F30" s="23">
        <f>(G168-F168)/F168</f>
        <v>-9.6153846153846159E-3</v>
      </c>
      <c r="G30" s="34">
        <f>$G$169</f>
        <v>757</v>
      </c>
      <c r="H30" s="23">
        <f>(G169-F169)/F169</f>
        <v>-0.32949512843224094</v>
      </c>
      <c r="I30" s="34">
        <f>$G$170</f>
        <v>264</v>
      </c>
      <c r="J30" s="23">
        <f>(G170-F170)/F170</f>
        <v>-0.3545232273838631</v>
      </c>
      <c r="K30" s="34">
        <f>$G$171</f>
        <v>42</v>
      </c>
      <c r="L30" s="18">
        <f>(G171-F171)/F171</f>
        <v>-0.6</v>
      </c>
      <c r="M30" s="34">
        <f>$G$172</f>
        <v>778</v>
      </c>
      <c r="N30" s="18">
        <f>(G172-F172)/F172</f>
        <v>-0.25550239234449762</v>
      </c>
      <c r="O30" s="34">
        <f>$G$173</f>
        <v>1</v>
      </c>
      <c r="P30" s="18" t="s">
        <v>151</v>
      </c>
      <c r="Q30" s="34">
        <f>$G$174</f>
        <v>72</v>
      </c>
      <c r="R30" s="18">
        <f>(G174-F174)/F174</f>
        <v>-0.63076923076923075</v>
      </c>
      <c r="S30" s="34">
        <f>$G$175</f>
        <v>0</v>
      </c>
      <c r="T30" s="18" t="s">
        <v>151</v>
      </c>
    </row>
    <row r="31" spans="2:37" s="20" customFormat="1" ht="24.95" customHeight="1" x14ac:dyDescent="0.2">
      <c r="B31" s="83" t="s">
        <v>47</v>
      </c>
      <c r="C31" s="84"/>
      <c r="D31" s="84"/>
      <c r="E31" s="84"/>
      <c r="F31" s="84"/>
      <c r="G31" s="84"/>
      <c r="H31" s="84"/>
      <c r="I31" s="84"/>
      <c r="J31" s="84"/>
      <c r="K31" s="19"/>
      <c r="L31" s="19"/>
      <c r="M31" s="19"/>
      <c r="N31" s="19"/>
      <c r="O31" s="19"/>
      <c r="P31" s="19"/>
      <c r="Q31" s="19"/>
      <c r="AC31" s="40"/>
      <c r="AD31" s="43"/>
      <c r="AE31" s="40"/>
      <c r="AF31" s="43"/>
      <c r="AG31" s="40"/>
      <c r="AH31" s="43"/>
    </row>
    <row r="32" spans="2:37" s="45" customFormat="1" ht="14.25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U32" s="43"/>
      <c r="AD32" s="43"/>
      <c r="AE32" s="40"/>
      <c r="AF32" s="43"/>
      <c r="AG32" s="40"/>
      <c r="AH32" s="43"/>
      <c r="AI32" s="43"/>
      <c r="AJ32" s="40"/>
    </row>
    <row r="33" spans="2:36" s="45" customFormat="1" ht="14.25" x14ac:dyDescent="0.25">
      <c r="L33" s="3"/>
      <c r="M33" s="3"/>
      <c r="N33" s="3"/>
      <c r="O33" s="3"/>
      <c r="P33" s="3"/>
      <c r="Q33" s="3"/>
      <c r="R33" s="3"/>
      <c r="U33" s="43"/>
      <c r="AC33" s="39"/>
      <c r="AD33" s="39"/>
      <c r="AE33" s="39"/>
      <c r="AF33" s="39"/>
      <c r="AG33" s="39"/>
      <c r="AH33" s="85"/>
      <c r="AI33" s="43"/>
      <c r="AJ33" s="40"/>
    </row>
    <row r="34" spans="2:36" s="85" customFormat="1" ht="24.95" customHeight="1" x14ac:dyDescent="0.25">
      <c r="B34" s="74" t="s">
        <v>213</v>
      </c>
      <c r="C34" s="73"/>
      <c r="D34" s="73"/>
      <c r="E34" s="73"/>
      <c r="F34" s="73"/>
      <c r="G34" s="73"/>
      <c r="H34" s="73"/>
      <c r="I34" s="73"/>
      <c r="J34" s="73"/>
      <c r="K34" s="73"/>
      <c r="L34" s="97"/>
      <c r="M34" s="97"/>
      <c r="N34" s="97"/>
      <c r="O34" s="97"/>
      <c r="P34" s="97"/>
      <c r="Q34" s="97"/>
      <c r="AC34" s="76"/>
      <c r="AD34" s="76"/>
      <c r="AE34" s="76"/>
      <c r="AF34" s="76"/>
      <c r="AG34" s="76"/>
      <c r="AH34" s="20"/>
    </row>
    <row r="35" spans="2:36" s="20" customFormat="1" ht="15" customHeight="1" x14ac:dyDescent="0.25">
      <c r="B35" s="155" t="s">
        <v>85</v>
      </c>
      <c r="C35" s="157" t="s">
        <v>55</v>
      </c>
      <c r="D35" s="157"/>
      <c r="E35" s="159" t="s">
        <v>2</v>
      </c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</row>
    <row r="36" spans="2:36" s="20" customFormat="1" ht="24.75" customHeight="1" x14ac:dyDescent="0.25">
      <c r="B36" s="156"/>
      <c r="C36" s="158"/>
      <c r="D36" s="158"/>
      <c r="E36" s="165" t="s">
        <v>16</v>
      </c>
      <c r="F36" s="165"/>
      <c r="G36" s="165" t="s">
        <v>59</v>
      </c>
      <c r="H36" s="165"/>
      <c r="I36" s="165" t="s">
        <v>333</v>
      </c>
      <c r="J36" s="165"/>
      <c r="K36" s="165" t="s">
        <v>18</v>
      </c>
      <c r="L36" s="165"/>
      <c r="M36" s="165" t="s">
        <v>19</v>
      </c>
      <c r="N36" s="165"/>
      <c r="O36" s="165" t="s">
        <v>58</v>
      </c>
      <c r="P36" s="165"/>
      <c r="Q36" s="165" t="s">
        <v>48</v>
      </c>
      <c r="R36" s="165"/>
      <c r="S36" s="165" t="s">
        <v>21</v>
      </c>
      <c r="T36" s="165"/>
    </row>
    <row r="37" spans="2:36" s="20" customFormat="1" ht="35.25" customHeight="1" x14ac:dyDescent="0.25">
      <c r="B37" s="78"/>
      <c r="C37" s="79" t="s">
        <v>240</v>
      </c>
      <c r="D37" s="80" t="s">
        <v>241</v>
      </c>
      <c r="E37" s="79" t="s">
        <v>240</v>
      </c>
      <c r="F37" s="80" t="s">
        <v>241</v>
      </c>
      <c r="G37" s="79" t="s">
        <v>240</v>
      </c>
      <c r="H37" s="80" t="s">
        <v>241</v>
      </c>
      <c r="I37" s="79" t="s">
        <v>240</v>
      </c>
      <c r="J37" s="80" t="s">
        <v>241</v>
      </c>
      <c r="K37" s="79" t="s">
        <v>240</v>
      </c>
      <c r="L37" s="80" t="s">
        <v>241</v>
      </c>
      <c r="M37" s="79" t="s">
        <v>240</v>
      </c>
      <c r="N37" s="80" t="s">
        <v>241</v>
      </c>
      <c r="O37" s="79" t="s">
        <v>240</v>
      </c>
      <c r="P37" s="80" t="s">
        <v>241</v>
      </c>
      <c r="Q37" s="79" t="s">
        <v>240</v>
      </c>
      <c r="R37" s="80" t="s">
        <v>241</v>
      </c>
      <c r="S37" s="79" t="s">
        <v>240</v>
      </c>
      <c r="T37" s="80" t="s">
        <v>241</v>
      </c>
    </row>
    <row r="38" spans="2:36" s="20" customFormat="1" ht="12.75" x14ac:dyDescent="0.25">
      <c r="B38" s="20" t="s">
        <v>3</v>
      </c>
      <c r="C38" s="32">
        <f>$G$61</f>
        <v>55463</v>
      </c>
      <c r="D38" s="86">
        <f>G61-F61</f>
        <v>-32234</v>
      </c>
      <c r="E38" s="32">
        <f>$G$53</f>
        <v>4067</v>
      </c>
      <c r="F38" s="86">
        <f>G53-F53</f>
        <v>-2243</v>
      </c>
      <c r="G38" s="32">
        <f>$G$54</f>
        <v>25845</v>
      </c>
      <c r="H38" s="86">
        <f>G54-F54</f>
        <v>-13909</v>
      </c>
      <c r="I38" s="32">
        <f>$G$55</f>
        <v>3417</v>
      </c>
      <c r="J38" s="86">
        <f>G55-F55</f>
        <v>-5931</v>
      </c>
      <c r="K38" s="32">
        <f>$G$56</f>
        <v>2809</v>
      </c>
      <c r="L38" s="86">
        <f>G56-F56</f>
        <v>-2352</v>
      </c>
      <c r="M38" s="32">
        <f>$G$57</f>
        <v>16151</v>
      </c>
      <c r="N38" s="86">
        <f>G57-F57</f>
        <v>-5117</v>
      </c>
      <c r="O38" s="32">
        <f>$G$58</f>
        <v>4</v>
      </c>
      <c r="P38" s="86">
        <f>G58-F58</f>
        <v>-16</v>
      </c>
      <c r="Q38" s="32">
        <f>$G$59</f>
        <v>3168</v>
      </c>
      <c r="R38" s="86">
        <f>G59-F59</f>
        <v>-2667</v>
      </c>
      <c r="S38" s="32">
        <f>$G$60</f>
        <v>2</v>
      </c>
      <c r="T38" s="86">
        <f>G60-F60</f>
        <v>1</v>
      </c>
    </row>
    <row r="39" spans="2:36" s="20" customFormat="1" ht="12.75" x14ac:dyDescent="0.25">
      <c r="B39" s="20" t="s">
        <v>4</v>
      </c>
      <c r="C39" s="34">
        <f>$G$84</f>
        <v>13609</v>
      </c>
      <c r="D39" s="86">
        <f>G84-F84</f>
        <v>-5696</v>
      </c>
      <c r="E39" s="34">
        <f>$G$76</f>
        <v>802</v>
      </c>
      <c r="F39" s="86">
        <f>G76-F76</f>
        <v>-406</v>
      </c>
      <c r="G39" s="34">
        <f>$G$77</f>
        <v>6277</v>
      </c>
      <c r="H39" s="86">
        <f>G77-F77</f>
        <v>-3307</v>
      </c>
      <c r="I39" s="34">
        <f>$G$78</f>
        <v>662</v>
      </c>
      <c r="J39" s="86">
        <f>G78-F78</f>
        <v>-641</v>
      </c>
      <c r="K39" s="34">
        <f>$G$79</f>
        <v>545</v>
      </c>
      <c r="L39" s="86">
        <f>G79-F79</f>
        <v>-404</v>
      </c>
      <c r="M39" s="34">
        <f>$G$80</f>
        <v>4774</v>
      </c>
      <c r="N39" s="86">
        <f>G80-F80</f>
        <v>-597</v>
      </c>
      <c r="O39" s="34">
        <f>$G$81</f>
        <v>3</v>
      </c>
      <c r="P39" s="86">
        <f>G81-F81</f>
        <v>1</v>
      </c>
      <c r="Q39" s="34">
        <f>$G$82</f>
        <v>546</v>
      </c>
      <c r="R39" s="86">
        <f>G82-F82</f>
        <v>-342</v>
      </c>
      <c r="S39" s="34">
        <f>$G$83</f>
        <v>0</v>
      </c>
      <c r="T39" s="86">
        <f>G83-F83</f>
        <v>0</v>
      </c>
    </row>
    <row r="40" spans="2:36" s="20" customFormat="1" ht="15" customHeight="1" x14ac:dyDescent="0.25">
      <c r="B40" s="81"/>
      <c r="C40" s="161" t="s">
        <v>14</v>
      </c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</row>
    <row r="41" spans="2:36" s="20" customFormat="1" ht="15" customHeight="1" x14ac:dyDescent="0.25">
      <c r="B41" s="20" t="s">
        <v>53</v>
      </c>
      <c r="C41" s="32">
        <f>$G$107</f>
        <v>1614</v>
      </c>
      <c r="D41" s="86">
        <f>G107-F107</f>
        <v>-466</v>
      </c>
      <c r="E41" s="32">
        <f>$G$99</f>
        <v>145</v>
      </c>
      <c r="F41" s="86">
        <f>G99-F99</f>
        <v>-21</v>
      </c>
      <c r="G41" s="32">
        <f>$G$100</f>
        <v>550</v>
      </c>
      <c r="H41" s="86">
        <f>G100-F100</f>
        <v>-221</v>
      </c>
      <c r="I41" s="32">
        <f>$G$101</f>
        <v>93</v>
      </c>
      <c r="J41" s="86">
        <f>G101-F101</f>
        <v>-18</v>
      </c>
      <c r="K41" s="32">
        <f>$G$102</f>
        <v>57</v>
      </c>
      <c r="L41" s="86">
        <f>G102-F102</f>
        <v>-33</v>
      </c>
      <c r="M41" s="32">
        <f>$G$103</f>
        <v>736</v>
      </c>
      <c r="N41" s="86">
        <f>G103-F103</f>
        <v>-163</v>
      </c>
      <c r="O41" s="32">
        <f>$G$104</f>
        <v>0</v>
      </c>
      <c r="P41" s="86">
        <f>G104-F104</f>
        <v>0</v>
      </c>
      <c r="Q41" s="32">
        <f>$G$105</f>
        <v>33</v>
      </c>
      <c r="R41" s="86">
        <f>G105-F105</f>
        <v>-10</v>
      </c>
      <c r="S41" s="32">
        <f>$G$106</f>
        <v>0</v>
      </c>
      <c r="T41" s="86">
        <f>G106-F106</f>
        <v>0</v>
      </c>
    </row>
    <row r="42" spans="2:36" s="20" customFormat="1" ht="12.75" x14ac:dyDescent="0.25">
      <c r="B42" s="20" t="s">
        <v>5</v>
      </c>
      <c r="C42" s="32">
        <f>$G$130</f>
        <v>4424</v>
      </c>
      <c r="D42" s="86">
        <f>G130-F130</f>
        <v>-2034</v>
      </c>
      <c r="E42" s="32">
        <f>$G$122</f>
        <v>266</v>
      </c>
      <c r="F42" s="86">
        <f>G122-F122</f>
        <v>-273</v>
      </c>
      <c r="G42" s="32">
        <f>$G$123</f>
        <v>2110</v>
      </c>
      <c r="H42" s="86">
        <f>G123-F123</f>
        <v>-961</v>
      </c>
      <c r="I42" s="32">
        <f>$G$124</f>
        <v>238</v>
      </c>
      <c r="J42" s="86">
        <f>G124-F124</f>
        <v>-258</v>
      </c>
      <c r="K42" s="32">
        <f>$G$125</f>
        <v>261</v>
      </c>
      <c r="L42" s="86">
        <f>G125-F125</f>
        <v>-163</v>
      </c>
      <c r="M42" s="32">
        <f>$G$126</f>
        <v>1245</v>
      </c>
      <c r="N42" s="86">
        <f>G126-F126</f>
        <v>-215</v>
      </c>
      <c r="O42" s="32">
        <f>$G$127</f>
        <v>1</v>
      </c>
      <c r="P42" s="86">
        <f>G127-F127</f>
        <v>1</v>
      </c>
      <c r="Q42" s="32">
        <f>$G$128</f>
        <v>303</v>
      </c>
      <c r="R42" s="86">
        <f>G128-F128</f>
        <v>-165</v>
      </c>
      <c r="S42" s="32">
        <f>$G$129</f>
        <v>0</v>
      </c>
      <c r="T42" s="86">
        <f>G129-F129</f>
        <v>0</v>
      </c>
    </row>
    <row r="43" spans="2:36" s="20" customFormat="1" ht="12.75" x14ac:dyDescent="0.25">
      <c r="B43" s="20" t="s">
        <v>6</v>
      </c>
      <c r="C43" s="32">
        <f>$G$153</f>
        <v>5451</v>
      </c>
      <c r="D43" s="86">
        <f>G153-F153</f>
        <v>-2225</v>
      </c>
      <c r="E43" s="32">
        <f>$G$145</f>
        <v>185</v>
      </c>
      <c r="F43" s="86">
        <f>G145-F145</f>
        <v>-110</v>
      </c>
      <c r="G43" s="32">
        <f>$G$146</f>
        <v>2860</v>
      </c>
      <c r="H43" s="86">
        <f>G146-F146</f>
        <v>-1753</v>
      </c>
      <c r="I43" s="32">
        <f>$G$147</f>
        <v>67</v>
      </c>
      <c r="J43" s="86">
        <f>G147-F147</f>
        <v>-220</v>
      </c>
      <c r="K43" s="32">
        <f>$G$148</f>
        <v>185</v>
      </c>
      <c r="L43" s="86">
        <f>G148-F148</f>
        <v>-145</v>
      </c>
      <c r="M43" s="32">
        <f>$G$149</f>
        <v>2015</v>
      </c>
      <c r="N43" s="86">
        <f>G149-F149</f>
        <v>48</v>
      </c>
      <c r="O43" s="32">
        <f>$G$150</f>
        <v>1</v>
      </c>
      <c r="P43" s="86">
        <f>G150-F150</f>
        <v>-1</v>
      </c>
      <c r="Q43" s="32">
        <f>$G$151</f>
        <v>138</v>
      </c>
      <c r="R43" s="86">
        <f>G151-F151</f>
        <v>-44</v>
      </c>
      <c r="S43" s="32">
        <f>$G$152</f>
        <v>0</v>
      </c>
      <c r="T43" s="86">
        <f>G152-F152</f>
        <v>0</v>
      </c>
    </row>
    <row r="44" spans="2:36" s="20" customFormat="1" ht="12.75" x14ac:dyDescent="0.25">
      <c r="B44" s="82" t="s">
        <v>7</v>
      </c>
      <c r="C44" s="34">
        <f>$G$176</f>
        <v>2120</v>
      </c>
      <c r="D44" s="86">
        <f>G176-F176</f>
        <v>-971</v>
      </c>
      <c r="E44" s="34">
        <f>$G$168</f>
        <v>206</v>
      </c>
      <c r="F44" s="86">
        <f>G168-F168</f>
        <v>-2</v>
      </c>
      <c r="G44" s="34">
        <f>$G$169</f>
        <v>757</v>
      </c>
      <c r="H44" s="86">
        <f>G169-F169</f>
        <v>-372</v>
      </c>
      <c r="I44" s="34">
        <f>$G$170</f>
        <v>264</v>
      </c>
      <c r="J44" s="86">
        <f>G170-F170</f>
        <v>-145</v>
      </c>
      <c r="K44" s="34">
        <f>$G$171</f>
        <v>42</v>
      </c>
      <c r="L44" s="87">
        <f>G171-F171</f>
        <v>-63</v>
      </c>
      <c r="M44" s="34">
        <f>$G$172</f>
        <v>778</v>
      </c>
      <c r="N44" s="87">
        <f>G172-F172</f>
        <v>-267</v>
      </c>
      <c r="O44" s="34">
        <f>$G$173</f>
        <v>1</v>
      </c>
      <c r="P44" s="87">
        <f>G173-F173</f>
        <v>1</v>
      </c>
      <c r="Q44" s="34">
        <f>$G$174</f>
        <v>72</v>
      </c>
      <c r="R44" s="87">
        <f>G174-F174</f>
        <v>-123</v>
      </c>
      <c r="S44" s="34">
        <f>$G$175</f>
        <v>0</v>
      </c>
      <c r="T44" s="87">
        <f>G175-F175</f>
        <v>0</v>
      </c>
    </row>
    <row r="45" spans="2:36" s="20" customFormat="1" ht="24.95" customHeight="1" x14ac:dyDescent="0.2">
      <c r="B45" s="83" t="s">
        <v>47</v>
      </c>
      <c r="C45" s="84"/>
      <c r="D45" s="84"/>
      <c r="E45" s="84"/>
      <c r="F45" s="84"/>
      <c r="G45" s="84"/>
      <c r="H45" s="84"/>
      <c r="I45" s="84"/>
      <c r="J45" s="84"/>
      <c r="K45" s="19"/>
      <c r="L45" s="19"/>
      <c r="M45" s="19"/>
      <c r="N45" s="19"/>
      <c r="O45" s="19"/>
      <c r="P45" s="19"/>
      <c r="Q45" s="19"/>
    </row>
    <row r="46" spans="2:36" s="45" customFormat="1" ht="14.25" x14ac:dyDescent="0.25">
      <c r="B46" s="6"/>
      <c r="C46" s="3"/>
      <c r="D46" s="5"/>
      <c r="E46" s="3"/>
      <c r="F46" s="5"/>
      <c r="G46" s="3"/>
      <c r="H46" s="5"/>
      <c r="I46" s="3"/>
      <c r="J46" s="5"/>
      <c r="K46" s="3"/>
      <c r="L46" s="5"/>
      <c r="M46" s="3"/>
      <c r="N46" s="5"/>
      <c r="O46" s="3"/>
      <c r="P46" s="5"/>
      <c r="Q46" s="3"/>
      <c r="R46" s="5"/>
      <c r="U46" s="43"/>
      <c r="AH46" s="40"/>
      <c r="AI46" s="43"/>
      <c r="AJ46" s="40"/>
    </row>
    <row r="47" spans="2:36" ht="14.25" customHeight="1" x14ac:dyDescent="0.25">
      <c r="B47" s="154" t="s">
        <v>236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</row>
    <row r="48" spans="2:36" ht="14.25" customHeight="1" x14ac:dyDescent="0.25"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</row>
    <row r="49" spans="2:27" ht="14.25" customHeight="1" x14ac:dyDescent="0.25"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</row>
    <row r="51" spans="2:27" s="20" customFormat="1" ht="24.95" customHeight="1" x14ac:dyDescent="0.25">
      <c r="B51" s="74" t="s">
        <v>302</v>
      </c>
    </row>
    <row r="52" spans="2:27" s="20" customFormat="1" ht="25.5" x14ac:dyDescent="0.25">
      <c r="B52" s="78" t="s">
        <v>10</v>
      </c>
      <c r="C52" s="88" t="s">
        <v>326</v>
      </c>
      <c r="D52" s="88" t="s">
        <v>327</v>
      </c>
      <c r="E52" s="88" t="s">
        <v>328</v>
      </c>
      <c r="F52" s="88" t="s">
        <v>329</v>
      </c>
      <c r="G52" s="88" t="s">
        <v>330</v>
      </c>
      <c r="H52" s="80" t="s">
        <v>331</v>
      </c>
      <c r="I52" s="80" t="s">
        <v>332</v>
      </c>
      <c r="J52" s="89"/>
    </row>
    <row r="53" spans="2:27" s="20" customFormat="1" ht="12.75" x14ac:dyDescent="0.25">
      <c r="B53" s="20" t="s">
        <v>16</v>
      </c>
      <c r="C53" s="13">
        <f>'[1]3. Forme contrattuali'!C4</f>
        <v>6739</v>
      </c>
      <c r="D53" s="13">
        <f>'[1]3. Forme contrattuali'!D4</f>
        <v>5810</v>
      </c>
      <c r="E53" s="13">
        <f>'[1]3. Forme contrattuali'!E4</f>
        <v>5953</v>
      </c>
      <c r="F53" s="13">
        <f>'[1]3. Forme contrattuali'!F4</f>
        <v>6310</v>
      </c>
      <c r="G53" s="13">
        <f>'[1]3. Forme contrattuali'!G4</f>
        <v>4067</v>
      </c>
      <c r="H53" s="86">
        <f t="shared" ref="H53:H61" si="0">G53-C53</f>
        <v>-2672</v>
      </c>
      <c r="I53" s="23">
        <f t="shared" ref="I53:I61" si="1">(G53-C53)/C53</f>
        <v>-0.39649799673542069</v>
      </c>
    </row>
    <row r="54" spans="2:27" s="20" customFormat="1" ht="12.75" x14ac:dyDescent="0.25">
      <c r="B54" s="20" t="s">
        <v>17</v>
      </c>
      <c r="C54" s="13">
        <f>'[1]3. Forme contrattuali'!C5</f>
        <v>27795</v>
      </c>
      <c r="D54" s="13">
        <f>'[1]3. Forme contrattuali'!D5</f>
        <v>37598</v>
      </c>
      <c r="E54" s="13">
        <f>'[1]3. Forme contrattuali'!E5</f>
        <v>40972</v>
      </c>
      <c r="F54" s="13">
        <f>'[1]3. Forme contrattuali'!F5</f>
        <v>39754</v>
      </c>
      <c r="G54" s="13">
        <f>'[1]3. Forme contrattuali'!G5</f>
        <v>25845</v>
      </c>
      <c r="H54" s="86">
        <f t="shared" si="0"/>
        <v>-1950</v>
      </c>
      <c r="I54" s="23">
        <f t="shared" si="1"/>
        <v>-7.0156502968159742E-2</v>
      </c>
    </row>
    <row r="55" spans="2:27" s="20" customFormat="1" ht="12.75" x14ac:dyDescent="0.25">
      <c r="B55" s="20" t="s">
        <v>333</v>
      </c>
      <c r="C55" s="13">
        <f>'[1]3. Forme contrattuali'!C6</f>
        <v>7760</v>
      </c>
      <c r="D55" s="13">
        <f>'[1]3. Forme contrattuali'!D6</f>
        <v>11978</v>
      </c>
      <c r="E55" s="13">
        <f>'[1]3. Forme contrattuali'!E6</f>
        <v>15973</v>
      </c>
      <c r="F55" s="13">
        <f>'[1]3. Forme contrattuali'!F6</f>
        <v>9348</v>
      </c>
      <c r="G55" s="13">
        <f>'[1]3. Forme contrattuali'!G6</f>
        <v>3417</v>
      </c>
      <c r="H55" s="86">
        <f t="shared" si="0"/>
        <v>-4343</v>
      </c>
      <c r="I55" s="23">
        <f t="shared" si="1"/>
        <v>-0.55966494845360826</v>
      </c>
    </row>
    <row r="56" spans="2:27" s="20" customFormat="1" ht="12.75" x14ac:dyDescent="0.25">
      <c r="B56" s="20" t="s">
        <v>18</v>
      </c>
      <c r="C56" s="13">
        <f>'[1]3. Forme contrattuali'!C7</f>
        <v>3009</v>
      </c>
      <c r="D56" s="13">
        <f>'[1]3. Forme contrattuali'!D7</f>
        <v>4010</v>
      </c>
      <c r="E56" s="13">
        <f>'[1]3. Forme contrattuali'!E7</f>
        <v>4781</v>
      </c>
      <c r="F56" s="13">
        <f>'[1]3. Forme contrattuali'!F7</f>
        <v>5161</v>
      </c>
      <c r="G56" s="13">
        <f>'[1]3. Forme contrattuali'!G7</f>
        <v>2809</v>
      </c>
      <c r="H56" s="86">
        <f t="shared" si="0"/>
        <v>-200</v>
      </c>
      <c r="I56" s="23">
        <f t="shared" si="1"/>
        <v>-6.6467264872050513E-2</v>
      </c>
    </row>
    <row r="57" spans="2:27" s="20" customFormat="1" ht="12.75" x14ac:dyDescent="0.25">
      <c r="B57" s="20" t="s">
        <v>19</v>
      </c>
      <c r="C57" s="13">
        <f>'[1]3. Forme contrattuali'!C8</f>
        <v>5433</v>
      </c>
      <c r="D57" s="13">
        <f>'[1]3. Forme contrattuali'!D8</f>
        <v>17543</v>
      </c>
      <c r="E57" s="13">
        <f>'[1]3. Forme contrattuali'!E8</f>
        <v>19252</v>
      </c>
      <c r="F57" s="13">
        <f>'[1]3. Forme contrattuali'!F8</f>
        <v>21268</v>
      </c>
      <c r="G57" s="13">
        <f>'[1]3. Forme contrattuali'!G8</f>
        <v>16151</v>
      </c>
      <c r="H57" s="86">
        <f t="shared" si="0"/>
        <v>10718</v>
      </c>
      <c r="I57" s="23">
        <f t="shared" si="1"/>
        <v>1.9727590649733113</v>
      </c>
    </row>
    <row r="58" spans="2:27" s="20" customFormat="1" ht="12.75" x14ac:dyDescent="0.25">
      <c r="B58" s="20" t="s">
        <v>20</v>
      </c>
      <c r="C58" s="13">
        <f>'[1]3. Forme contrattuali'!C9</f>
        <v>15</v>
      </c>
      <c r="D58" s="13">
        <f>'[1]3. Forme contrattuali'!D9</f>
        <v>23</v>
      </c>
      <c r="E58" s="13">
        <f>'[1]3. Forme contrattuali'!E9</f>
        <v>10</v>
      </c>
      <c r="F58" s="13">
        <f>'[1]3. Forme contrattuali'!F9</f>
        <v>20</v>
      </c>
      <c r="G58" s="13">
        <f>'[1]3. Forme contrattuali'!G9</f>
        <v>4</v>
      </c>
      <c r="H58" s="86">
        <f t="shared" si="0"/>
        <v>-11</v>
      </c>
      <c r="I58" s="23">
        <f t="shared" si="1"/>
        <v>-0.73333333333333328</v>
      </c>
    </row>
    <row r="59" spans="2:27" s="20" customFormat="1" ht="12.75" x14ac:dyDescent="0.25">
      <c r="B59" s="20" t="s">
        <v>48</v>
      </c>
      <c r="C59" s="13">
        <f>'[1]3. Forme contrattuali'!C10</f>
        <v>4167</v>
      </c>
      <c r="D59" s="13">
        <f>'[1]3. Forme contrattuali'!D10</f>
        <v>4815</v>
      </c>
      <c r="E59" s="13">
        <f>'[1]3. Forme contrattuali'!E10</f>
        <v>6009</v>
      </c>
      <c r="F59" s="13">
        <f>'[1]3. Forme contrattuali'!F10</f>
        <v>5835</v>
      </c>
      <c r="G59" s="13">
        <f>'[1]3. Forme contrattuali'!G10</f>
        <v>3168</v>
      </c>
      <c r="H59" s="86">
        <f t="shared" si="0"/>
        <v>-999</v>
      </c>
      <c r="I59" s="23">
        <f t="shared" si="1"/>
        <v>-0.23974082073434125</v>
      </c>
    </row>
    <row r="60" spans="2:27" s="20" customFormat="1" ht="12.75" x14ac:dyDescent="0.25">
      <c r="B60" s="20" t="s">
        <v>21</v>
      </c>
      <c r="C60" s="13">
        <f>'[1]3. Forme contrattuali'!C11</f>
        <v>2</v>
      </c>
      <c r="D60" s="13">
        <f>'[1]3. Forme contrattuali'!D11</f>
        <v>0</v>
      </c>
      <c r="E60" s="13">
        <f>'[1]3. Forme contrattuali'!E11</f>
        <v>0</v>
      </c>
      <c r="F60" s="13">
        <f>'[1]3. Forme contrattuali'!F11</f>
        <v>1</v>
      </c>
      <c r="G60" s="13">
        <f>'[1]3. Forme contrattuali'!G11</f>
        <v>2</v>
      </c>
      <c r="H60" s="86">
        <f t="shared" si="0"/>
        <v>0</v>
      </c>
      <c r="I60" s="23" t="s">
        <v>151</v>
      </c>
    </row>
    <row r="61" spans="2:27" s="20" customFormat="1" ht="12.75" x14ac:dyDescent="0.25">
      <c r="B61" s="90" t="s">
        <v>81</v>
      </c>
      <c r="C61" s="16">
        <f>SUM(C53:C60)</f>
        <v>54920</v>
      </c>
      <c r="D61" s="16">
        <f>SUM(D53:D60)</f>
        <v>81777</v>
      </c>
      <c r="E61" s="16">
        <f t="shared" ref="E61:G61" si="2">SUM(E53:E60)</f>
        <v>92950</v>
      </c>
      <c r="F61" s="16">
        <f t="shared" si="2"/>
        <v>87697</v>
      </c>
      <c r="G61" s="16">
        <f t="shared" si="2"/>
        <v>55463</v>
      </c>
      <c r="H61" s="34">
        <f t="shared" si="0"/>
        <v>543</v>
      </c>
      <c r="I61" s="91">
        <f t="shared" si="1"/>
        <v>9.8871085214857976E-3</v>
      </c>
    </row>
    <row r="62" spans="2:27" s="20" customFormat="1" ht="24.95" customHeight="1" x14ac:dyDescent="0.2">
      <c r="B62" s="83" t="s">
        <v>47</v>
      </c>
      <c r="C62" s="12"/>
      <c r="D62" s="12"/>
      <c r="E62" s="12"/>
      <c r="G62" s="12"/>
      <c r="H62" s="32"/>
      <c r="I62" s="92"/>
      <c r="J62" s="23"/>
    </row>
    <row r="63" spans="2:27" s="20" customFormat="1" ht="12.75" x14ac:dyDescent="0.25">
      <c r="C63" s="25"/>
      <c r="D63" s="25"/>
      <c r="E63" s="25"/>
      <c r="G63" s="25"/>
      <c r="H63" s="86"/>
      <c r="I63" s="23"/>
      <c r="J63" s="23"/>
    </row>
    <row r="64" spans="2:27" s="20" customFormat="1" ht="12.75" x14ac:dyDescent="0.25">
      <c r="B64" s="104"/>
      <c r="C64" s="106" t="s">
        <v>326</v>
      </c>
      <c r="D64" s="106" t="s">
        <v>327</v>
      </c>
      <c r="E64" s="106" t="s">
        <v>328</v>
      </c>
      <c r="F64" s="108" t="s">
        <v>329</v>
      </c>
      <c r="G64" s="106" t="s">
        <v>330</v>
      </c>
      <c r="H64" s="109"/>
      <c r="I64" s="23"/>
      <c r="J64" s="23"/>
    </row>
    <row r="65" spans="2:10" s="20" customFormat="1" ht="12.75" x14ac:dyDescent="0.25">
      <c r="B65" s="104" t="s">
        <v>16</v>
      </c>
      <c r="C65" s="107">
        <f>C53/$C$53*100</f>
        <v>100</v>
      </c>
      <c r="D65" s="107">
        <f t="shared" ref="D65:G65" si="3">D53/$C$53*100</f>
        <v>86.214571894939908</v>
      </c>
      <c r="E65" s="107">
        <f t="shared" si="3"/>
        <v>88.336548449324823</v>
      </c>
      <c r="F65" s="107">
        <f t="shared" si="3"/>
        <v>93.634070336845227</v>
      </c>
      <c r="G65" s="107">
        <f t="shared" si="3"/>
        <v>60.350200326457937</v>
      </c>
      <c r="H65" s="109"/>
      <c r="I65" s="23"/>
      <c r="J65" s="23"/>
    </row>
    <row r="66" spans="2:10" s="20" customFormat="1" ht="12.75" x14ac:dyDescent="0.25">
      <c r="B66" s="104" t="s">
        <v>17</v>
      </c>
      <c r="C66" s="107">
        <f>C54/$C$54*100</f>
        <v>100</v>
      </c>
      <c r="D66" s="107">
        <f t="shared" ref="D66:G66" si="4">D54/$C$54*100</f>
        <v>135.26893326137795</v>
      </c>
      <c r="E66" s="107">
        <f t="shared" si="4"/>
        <v>147.40780715956109</v>
      </c>
      <c r="F66" s="107">
        <f t="shared" si="4"/>
        <v>143.02572405108833</v>
      </c>
      <c r="G66" s="107">
        <f t="shared" si="4"/>
        <v>92.984349703184023</v>
      </c>
      <c r="H66" s="109"/>
      <c r="I66" s="23"/>
      <c r="J66" s="23"/>
    </row>
    <row r="67" spans="2:10" s="20" customFormat="1" ht="12.75" x14ac:dyDescent="0.25">
      <c r="B67" s="104" t="s">
        <v>333</v>
      </c>
      <c r="C67" s="107">
        <f>C55/$C$55*100</f>
        <v>100</v>
      </c>
      <c r="D67" s="107">
        <f t="shared" ref="D67:G67" si="5">D55/$C$55*100</f>
        <v>154.35567010309279</v>
      </c>
      <c r="E67" s="107">
        <f t="shared" si="5"/>
        <v>205.83762886597938</v>
      </c>
      <c r="F67" s="107">
        <f t="shared" si="5"/>
        <v>120.46391752577318</v>
      </c>
      <c r="G67" s="107">
        <f t="shared" si="5"/>
        <v>44.033505154639172</v>
      </c>
      <c r="H67" s="109"/>
      <c r="I67" s="23"/>
      <c r="J67" s="23"/>
    </row>
    <row r="68" spans="2:10" s="20" customFormat="1" ht="12.75" x14ac:dyDescent="0.25">
      <c r="B68" s="104" t="s">
        <v>18</v>
      </c>
      <c r="C68" s="107">
        <f>C56/$C$56*100</f>
        <v>100</v>
      </c>
      <c r="D68" s="107">
        <f t="shared" ref="D68:G68" si="6">D56/$C$56*100</f>
        <v>133.26686606846127</v>
      </c>
      <c r="E68" s="107">
        <f t="shared" si="6"/>
        <v>158.88999667663674</v>
      </c>
      <c r="F68" s="107">
        <f t="shared" si="6"/>
        <v>171.51877700232637</v>
      </c>
      <c r="G68" s="107">
        <f t="shared" si="6"/>
        <v>93.353273512794942</v>
      </c>
      <c r="H68" s="109"/>
      <c r="I68" s="23"/>
      <c r="J68" s="23"/>
    </row>
    <row r="69" spans="2:10" x14ac:dyDescent="0.25">
      <c r="B69" s="104" t="s">
        <v>19</v>
      </c>
      <c r="C69" s="107">
        <f>C57/$C$57*100</f>
        <v>100</v>
      </c>
      <c r="D69" s="107">
        <f t="shared" ref="D69:G69" si="7">D57/$C$57*100</f>
        <v>322.89711025216275</v>
      </c>
      <c r="E69" s="107">
        <f t="shared" si="7"/>
        <v>354.3530277931161</v>
      </c>
      <c r="F69" s="107">
        <f t="shared" si="7"/>
        <v>391.45959874838951</v>
      </c>
      <c r="G69" s="107">
        <f t="shared" si="7"/>
        <v>297.27590649733111</v>
      </c>
      <c r="H69" s="114"/>
    </row>
    <row r="70" spans="2:10" x14ac:dyDescent="0.25">
      <c r="B70" s="104" t="s">
        <v>20</v>
      </c>
      <c r="C70" s="107">
        <f>C58/$C$58*100</f>
        <v>100</v>
      </c>
      <c r="D70" s="107">
        <f t="shared" ref="D70:G70" si="8">D58/$C$58*100</f>
        <v>153.33333333333334</v>
      </c>
      <c r="E70" s="107">
        <f t="shared" si="8"/>
        <v>66.666666666666657</v>
      </c>
      <c r="F70" s="107">
        <f t="shared" si="8"/>
        <v>133.33333333333331</v>
      </c>
      <c r="G70" s="107">
        <f t="shared" si="8"/>
        <v>26.666666666666668</v>
      </c>
      <c r="H70" s="114"/>
    </row>
    <row r="71" spans="2:10" x14ac:dyDescent="0.25">
      <c r="B71" s="104" t="s">
        <v>48</v>
      </c>
      <c r="C71" s="107">
        <f>C59/$C$59*100</f>
        <v>100</v>
      </c>
      <c r="D71" s="107">
        <f t="shared" ref="D71:G71" si="9">D59/$C$59*100</f>
        <v>115.55075593952483</v>
      </c>
      <c r="E71" s="107">
        <f t="shared" si="9"/>
        <v>144.20446364290856</v>
      </c>
      <c r="F71" s="107">
        <f t="shared" si="9"/>
        <v>140.02879769618431</v>
      </c>
      <c r="G71" s="107">
        <f t="shared" si="9"/>
        <v>76.025917926565882</v>
      </c>
      <c r="H71" s="114"/>
    </row>
    <row r="74" spans="2:10" s="20" customFormat="1" ht="24.95" customHeight="1" x14ac:dyDescent="0.25">
      <c r="B74" s="74" t="s">
        <v>303</v>
      </c>
    </row>
    <row r="75" spans="2:10" s="20" customFormat="1" ht="25.5" x14ac:dyDescent="0.25">
      <c r="B75" s="78" t="s">
        <v>15</v>
      </c>
      <c r="C75" s="88" t="s">
        <v>326</v>
      </c>
      <c r="D75" s="88" t="s">
        <v>327</v>
      </c>
      <c r="E75" s="88" t="s">
        <v>328</v>
      </c>
      <c r="F75" s="88" t="s">
        <v>329</v>
      </c>
      <c r="G75" s="88" t="s">
        <v>330</v>
      </c>
      <c r="H75" s="80" t="s">
        <v>331</v>
      </c>
      <c r="I75" s="80" t="s">
        <v>332</v>
      </c>
      <c r="J75" s="89"/>
    </row>
    <row r="76" spans="2:10" s="20" customFormat="1" ht="12.75" x14ac:dyDescent="0.25">
      <c r="B76" s="20" t="s">
        <v>16</v>
      </c>
      <c r="C76" s="13">
        <f>'[1]3. Forme contrattuali'!C18</f>
        <v>1341</v>
      </c>
      <c r="D76" s="13">
        <f>'[1]3. Forme contrattuali'!D18</f>
        <v>1184</v>
      </c>
      <c r="E76" s="13">
        <f>'[1]3. Forme contrattuali'!E18</f>
        <v>1103</v>
      </c>
      <c r="F76" s="13">
        <f>'[1]3. Forme contrattuali'!F18</f>
        <v>1208</v>
      </c>
      <c r="G76" s="13">
        <f>'[1]3. Forme contrattuali'!G18</f>
        <v>802</v>
      </c>
      <c r="H76" s="86">
        <f t="shared" ref="H76:H84" si="10">G76-C76</f>
        <v>-539</v>
      </c>
      <c r="I76" s="23">
        <f t="shared" ref="I76:I82" si="11">(G76-C76)/C76</f>
        <v>-0.40193885160328113</v>
      </c>
    </row>
    <row r="77" spans="2:10" s="20" customFormat="1" ht="12.75" x14ac:dyDescent="0.25">
      <c r="B77" s="20" t="s">
        <v>17</v>
      </c>
      <c r="C77" s="13">
        <f>'[1]3. Forme contrattuali'!C19</f>
        <v>6432</v>
      </c>
      <c r="D77" s="13">
        <f>'[1]3. Forme contrattuali'!D19</f>
        <v>9374</v>
      </c>
      <c r="E77" s="13">
        <f>'[1]3. Forme contrattuali'!E19</f>
        <v>9931</v>
      </c>
      <c r="F77" s="13">
        <f>'[1]3. Forme contrattuali'!F19</f>
        <v>9584</v>
      </c>
      <c r="G77" s="13">
        <f>'[1]3. Forme contrattuali'!G19</f>
        <v>6277</v>
      </c>
      <c r="H77" s="86">
        <f t="shared" si="10"/>
        <v>-155</v>
      </c>
      <c r="I77" s="23">
        <f t="shared" si="11"/>
        <v>-2.4098258706467663E-2</v>
      </c>
    </row>
    <row r="78" spans="2:10" s="20" customFormat="1" ht="12.75" x14ac:dyDescent="0.25">
      <c r="B78" s="20" t="s">
        <v>333</v>
      </c>
      <c r="C78" s="13">
        <f>'[1]3. Forme contrattuali'!C20</f>
        <v>649</v>
      </c>
      <c r="D78" s="13">
        <f>'[1]3. Forme contrattuali'!D20</f>
        <v>1247</v>
      </c>
      <c r="E78" s="13">
        <f>'[1]3. Forme contrattuali'!E20</f>
        <v>1708</v>
      </c>
      <c r="F78" s="13">
        <f>'[1]3. Forme contrattuali'!F20</f>
        <v>1303</v>
      </c>
      <c r="G78" s="13">
        <f>'[1]3. Forme contrattuali'!G20</f>
        <v>662</v>
      </c>
      <c r="H78" s="86">
        <f t="shared" si="10"/>
        <v>13</v>
      </c>
      <c r="I78" s="23">
        <f t="shared" si="11"/>
        <v>2.0030816640986132E-2</v>
      </c>
    </row>
    <row r="79" spans="2:10" s="20" customFormat="1" ht="12.75" x14ac:dyDescent="0.25">
      <c r="B79" s="20" t="s">
        <v>18</v>
      </c>
      <c r="C79" s="13">
        <f>'[1]3. Forme contrattuali'!C21</f>
        <v>576</v>
      </c>
      <c r="D79" s="13">
        <f>'[1]3. Forme contrattuali'!D21</f>
        <v>738</v>
      </c>
      <c r="E79" s="13">
        <f>'[1]3. Forme contrattuali'!E21</f>
        <v>869</v>
      </c>
      <c r="F79" s="13">
        <f>'[1]3. Forme contrattuali'!F21</f>
        <v>949</v>
      </c>
      <c r="G79" s="13">
        <f>'[1]3. Forme contrattuali'!G21</f>
        <v>545</v>
      </c>
      <c r="H79" s="86">
        <f t="shared" si="10"/>
        <v>-31</v>
      </c>
      <c r="I79" s="23">
        <f t="shared" si="11"/>
        <v>-5.3819444444444448E-2</v>
      </c>
    </row>
    <row r="80" spans="2:10" s="20" customFormat="1" ht="12.75" x14ac:dyDescent="0.25">
      <c r="B80" s="20" t="s">
        <v>19</v>
      </c>
      <c r="C80" s="13">
        <f>'[1]3. Forme contrattuali'!C22</f>
        <v>883</v>
      </c>
      <c r="D80" s="13">
        <f>'[1]3. Forme contrattuali'!D22</f>
        <v>4251</v>
      </c>
      <c r="E80" s="13">
        <f>'[1]3. Forme contrattuali'!E22</f>
        <v>5102</v>
      </c>
      <c r="F80" s="13">
        <f>'[1]3. Forme contrattuali'!F22</f>
        <v>5371</v>
      </c>
      <c r="G80" s="13">
        <f>'[1]3. Forme contrattuali'!G22</f>
        <v>4774</v>
      </c>
      <c r="H80" s="86">
        <f t="shared" si="10"/>
        <v>3891</v>
      </c>
      <c r="I80" s="23">
        <f t="shared" si="11"/>
        <v>4.4065685164212907</v>
      </c>
    </row>
    <row r="81" spans="2:10" s="20" customFormat="1" ht="12.75" x14ac:dyDescent="0.25">
      <c r="B81" s="20" t="s">
        <v>20</v>
      </c>
      <c r="C81" s="13">
        <f>'[1]3. Forme contrattuali'!C23</f>
        <v>2</v>
      </c>
      <c r="D81" s="13">
        <f>'[1]3. Forme contrattuali'!D23</f>
        <v>0</v>
      </c>
      <c r="E81" s="13">
        <f>'[1]3. Forme contrattuali'!E23</f>
        <v>0</v>
      </c>
      <c r="F81" s="13">
        <f>'[1]3. Forme contrattuali'!F23</f>
        <v>2</v>
      </c>
      <c r="G81" s="13">
        <f>'[1]3. Forme contrattuali'!G23</f>
        <v>3</v>
      </c>
      <c r="H81" s="86">
        <f t="shared" si="10"/>
        <v>1</v>
      </c>
      <c r="I81" s="23">
        <f t="shared" si="11"/>
        <v>0.5</v>
      </c>
    </row>
    <row r="82" spans="2:10" s="20" customFormat="1" ht="12.75" x14ac:dyDescent="0.25">
      <c r="B82" s="20" t="s">
        <v>48</v>
      </c>
      <c r="C82" s="13">
        <f>'[1]3. Forme contrattuali'!C24</f>
        <v>808</v>
      </c>
      <c r="D82" s="13">
        <f>'[1]3. Forme contrattuali'!D24</f>
        <v>702</v>
      </c>
      <c r="E82" s="13">
        <f>'[1]3. Forme contrattuali'!E24</f>
        <v>1187</v>
      </c>
      <c r="F82" s="13">
        <f>'[1]3. Forme contrattuali'!F24</f>
        <v>888</v>
      </c>
      <c r="G82" s="13">
        <f>'[1]3. Forme contrattuali'!G24</f>
        <v>546</v>
      </c>
      <c r="H82" s="86">
        <f t="shared" si="10"/>
        <v>-262</v>
      </c>
      <c r="I82" s="23">
        <f t="shared" si="11"/>
        <v>-0.32425742574257427</v>
      </c>
    </row>
    <row r="83" spans="2:10" s="20" customFormat="1" ht="12.75" x14ac:dyDescent="0.25">
      <c r="B83" s="20" t="s">
        <v>21</v>
      </c>
      <c r="C83" s="13">
        <f>'[1]3. Forme contrattuali'!C25</f>
        <v>0</v>
      </c>
      <c r="D83" s="13">
        <f>'[1]3. Forme contrattuali'!D25</f>
        <v>0</v>
      </c>
      <c r="E83" s="13">
        <f>'[1]3. Forme contrattuali'!E25</f>
        <v>0</v>
      </c>
      <c r="F83" s="13">
        <f>'[1]3. Forme contrattuali'!F25</f>
        <v>0</v>
      </c>
      <c r="G83" s="13">
        <f>'[1]3. Forme contrattuali'!G25</f>
        <v>0</v>
      </c>
      <c r="H83" s="86">
        <f t="shared" si="10"/>
        <v>0</v>
      </c>
      <c r="I83" s="23" t="s">
        <v>151</v>
      </c>
    </row>
    <row r="84" spans="2:10" s="20" customFormat="1" ht="12.75" x14ac:dyDescent="0.25">
      <c r="B84" s="90" t="s">
        <v>81</v>
      </c>
      <c r="C84" s="16">
        <f>SUM(C76:C83)</f>
        <v>10691</v>
      </c>
      <c r="D84" s="16">
        <f>SUM(D76:D83)</f>
        <v>17496</v>
      </c>
      <c r="E84" s="16">
        <f t="shared" ref="E84:G84" si="12">SUM(E76:E83)</f>
        <v>19900</v>
      </c>
      <c r="F84" s="16">
        <f t="shared" si="12"/>
        <v>19305</v>
      </c>
      <c r="G84" s="16">
        <f t="shared" si="12"/>
        <v>13609</v>
      </c>
      <c r="H84" s="34">
        <f t="shared" si="10"/>
        <v>2918</v>
      </c>
      <c r="I84" s="91">
        <f>(G84-C84)/C84</f>
        <v>0.27293985595360581</v>
      </c>
    </row>
    <row r="85" spans="2:10" s="20" customFormat="1" ht="24.95" customHeight="1" x14ac:dyDescent="0.2">
      <c r="B85" s="83" t="s">
        <v>47</v>
      </c>
      <c r="C85" s="12"/>
      <c r="D85" s="12"/>
      <c r="E85" s="12"/>
      <c r="G85" s="12"/>
      <c r="H85" s="32"/>
      <c r="I85" s="92"/>
      <c r="J85" s="23"/>
    </row>
    <row r="86" spans="2:10" s="20" customFormat="1" ht="12.75" x14ac:dyDescent="0.25">
      <c r="B86" s="112"/>
      <c r="C86" s="111"/>
      <c r="D86" s="111"/>
      <c r="E86" s="111"/>
      <c r="F86" s="112"/>
      <c r="G86" s="111"/>
      <c r="H86" s="109"/>
      <c r="I86" s="23"/>
      <c r="J86" s="23"/>
    </row>
    <row r="87" spans="2:10" s="20" customFormat="1" ht="12.75" x14ac:dyDescent="0.25">
      <c r="B87" s="104"/>
      <c r="C87" s="106" t="s">
        <v>326</v>
      </c>
      <c r="D87" s="106" t="s">
        <v>327</v>
      </c>
      <c r="E87" s="106" t="s">
        <v>328</v>
      </c>
      <c r="F87" s="108" t="s">
        <v>329</v>
      </c>
      <c r="G87" s="106" t="s">
        <v>330</v>
      </c>
      <c r="H87" s="109"/>
      <c r="I87" s="23"/>
      <c r="J87" s="23"/>
    </row>
    <row r="88" spans="2:10" s="20" customFormat="1" ht="12.75" x14ac:dyDescent="0.25">
      <c r="B88" s="104" t="s">
        <v>16</v>
      </c>
      <c r="C88" s="107">
        <f>C76/$C$76*100</f>
        <v>100</v>
      </c>
      <c r="D88" s="107">
        <f t="shared" ref="D88:G88" si="13">D76/$C$76*100</f>
        <v>88.292319164802393</v>
      </c>
      <c r="E88" s="107">
        <f t="shared" si="13"/>
        <v>82.252050708426552</v>
      </c>
      <c r="F88" s="107">
        <f t="shared" si="13"/>
        <v>90.082028337061899</v>
      </c>
      <c r="G88" s="107">
        <f t="shared" si="13"/>
        <v>59.806114839671885</v>
      </c>
      <c r="H88" s="109"/>
      <c r="I88" s="23"/>
      <c r="J88" s="23"/>
    </row>
    <row r="89" spans="2:10" s="20" customFormat="1" ht="12.75" x14ac:dyDescent="0.25">
      <c r="B89" s="104" t="s">
        <v>17</v>
      </c>
      <c r="C89" s="107">
        <f>C77/$C$77*100</f>
        <v>100</v>
      </c>
      <c r="D89" s="107">
        <f t="shared" ref="D89:G89" si="14">D77/$C$77*100</f>
        <v>145.74004975124376</v>
      </c>
      <c r="E89" s="107">
        <f t="shared" si="14"/>
        <v>154.39987562189054</v>
      </c>
      <c r="F89" s="107">
        <f t="shared" si="14"/>
        <v>149.00497512437812</v>
      </c>
      <c r="G89" s="107">
        <f t="shared" si="14"/>
        <v>97.59017412935323</v>
      </c>
      <c r="H89" s="109"/>
      <c r="I89" s="23"/>
      <c r="J89" s="23"/>
    </row>
    <row r="90" spans="2:10" s="20" customFormat="1" ht="12.75" x14ac:dyDescent="0.25">
      <c r="B90" s="104" t="s">
        <v>333</v>
      </c>
      <c r="C90" s="107">
        <f>C78/$C$78*100</f>
        <v>100</v>
      </c>
      <c r="D90" s="107">
        <f t="shared" ref="D90:G90" si="15">D78/$C$78*100</f>
        <v>192.14175654853619</v>
      </c>
      <c r="E90" s="107">
        <f t="shared" si="15"/>
        <v>263.17411402157165</v>
      </c>
      <c r="F90" s="107">
        <f t="shared" si="15"/>
        <v>200.77041602465334</v>
      </c>
      <c r="G90" s="107">
        <f t="shared" si="15"/>
        <v>102.00308166409862</v>
      </c>
      <c r="H90" s="109"/>
      <c r="I90" s="23"/>
      <c r="J90" s="23"/>
    </row>
    <row r="91" spans="2:10" s="20" customFormat="1" ht="12.75" x14ac:dyDescent="0.25">
      <c r="B91" s="104" t="s">
        <v>18</v>
      </c>
      <c r="C91" s="107">
        <f>C79/$C$79*100</f>
        <v>100</v>
      </c>
      <c r="D91" s="107">
        <f t="shared" ref="D91:G91" si="16">D79/$C$79*100</f>
        <v>128.125</v>
      </c>
      <c r="E91" s="107">
        <f t="shared" si="16"/>
        <v>150.86805555555557</v>
      </c>
      <c r="F91" s="107">
        <f t="shared" si="16"/>
        <v>164.75694444444443</v>
      </c>
      <c r="G91" s="107">
        <f t="shared" si="16"/>
        <v>94.618055555555557</v>
      </c>
      <c r="H91" s="109"/>
      <c r="I91" s="23"/>
      <c r="J91" s="23"/>
    </row>
    <row r="92" spans="2:10" x14ac:dyDescent="0.25">
      <c r="B92" s="104" t="s">
        <v>19</v>
      </c>
      <c r="C92" s="107">
        <f>C80/$C$80*100</f>
        <v>100</v>
      </c>
      <c r="D92" s="107">
        <f t="shared" ref="D92:G92" si="17">D80/$C$80*100</f>
        <v>481.42695356738392</v>
      </c>
      <c r="E92" s="107">
        <f t="shared" si="17"/>
        <v>577.8029445073613</v>
      </c>
      <c r="F92" s="107">
        <f t="shared" si="17"/>
        <v>608.26727066817671</v>
      </c>
      <c r="G92" s="107">
        <f t="shared" si="17"/>
        <v>540.65685164212903</v>
      </c>
      <c r="H92" s="114"/>
    </row>
    <row r="93" spans="2:10" x14ac:dyDescent="0.25">
      <c r="B93" s="104" t="s">
        <v>20</v>
      </c>
      <c r="C93" s="107">
        <f>C81/$C$81*100</f>
        <v>100</v>
      </c>
      <c r="D93" s="107">
        <f t="shared" ref="D93:G93" si="18">D81/$C$81*100</f>
        <v>0</v>
      </c>
      <c r="E93" s="107">
        <f t="shared" si="18"/>
        <v>0</v>
      </c>
      <c r="F93" s="107">
        <f t="shared" si="18"/>
        <v>100</v>
      </c>
      <c r="G93" s="107">
        <f t="shared" si="18"/>
        <v>150</v>
      </c>
      <c r="H93" s="114"/>
    </row>
    <row r="94" spans="2:10" x14ac:dyDescent="0.25">
      <c r="B94" s="104" t="s">
        <v>48</v>
      </c>
      <c r="C94" s="107">
        <f>C82/$C$82*100</f>
        <v>100</v>
      </c>
      <c r="D94" s="107">
        <f t="shared" ref="D94:G94" si="19">D82/$C$82*100</f>
        <v>86.881188118811878</v>
      </c>
      <c r="E94" s="107">
        <f t="shared" si="19"/>
        <v>146.90594059405942</v>
      </c>
      <c r="F94" s="107">
        <f t="shared" si="19"/>
        <v>109.9009900990099</v>
      </c>
      <c r="G94" s="107">
        <f t="shared" si="19"/>
        <v>67.574257425742573</v>
      </c>
      <c r="H94" s="114"/>
    </row>
    <row r="96" spans="2:10" x14ac:dyDescent="0.25">
      <c r="B96" s="19"/>
      <c r="C96" s="24"/>
      <c r="D96" s="24"/>
      <c r="E96" s="24"/>
      <c r="G96" s="24"/>
    </row>
    <row r="97" spans="2:10" s="20" customFormat="1" ht="24.95" customHeight="1" x14ac:dyDescent="0.25">
      <c r="B97" s="74" t="s">
        <v>304</v>
      </c>
    </row>
    <row r="98" spans="2:10" s="20" customFormat="1" ht="25.5" x14ac:dyDescent="0.25">
      <c r="B98" s="78" t="s">
        <v>54</v>
      </c>
      <c r="C98" s="88" t="s">
        <v>326</v>
      </c>
      <c r="D98" s="88" t="s">
        <v>327</v>
      </c>
      <c r="E98" s="88" t="s">
        <v>328</v>
      </c>
      <c r="F98" s="88" t="s">
        <v>329</v>
      </c>
      <c r="G98" s="88" t="s">
        <v>330</v>
      </c>
      <c r="H98" s="80" t="s">
        <v>331</v>
      </c>
      <c r="I98" s="80" t="s">
        <v>332</v>
      </c>
      <c r="J98" s="89"/>
    </row>
    <row r="99" spans="2:10" s="20" customFormat="1" ht="12.75" x14ac:dyDescent="0.25">
      <c r="B99" s="20" t="s">
        <v>16</v>
      </c>
      <c r="C99" s="13">
        <f>'[1]3. Forme contrattuali'!C32</f>
        <v>186</v>
      </c>
      <c r="D99" s="13">
        <f>'[1]3. Forme contrattuali'!D32</f>
        <v>151</v>
      </c>
      <c r="E99" s="13">
        <f>'[1]3. Forme contrattuali'!E32</f>
        <v>151</v>
      </c>
      <c r="F99" s="13">
        <f>'[1]3. Forme contrattuali'!F32</f>
        <v>166</v>
      </c>
      <c r="G99" s="13">
        <f>'[1]3. Forme contrattuali'!G32</f>
        <v>145</v>
      </c>
      <c r="H99" s="86">
        <f t="shared" ref="H99:H107" si="20">G99-C99</f>
        <v>-41</v>
      </c>
      <c r="I99" s="23">
        <f t="shared" ref="I99:I105" si="21">(G99-C99)/C99</f>
        <v>-0.22043010752688172</v>
      </c>
    </row>
    <row r="100" spans="2:10" s="20" customFormat="1" ht="12.75" x14ac:dyDescent="0.25">
      <c r="B100" s="20" t="s">
        <v>17</v>
      </c>
      <c r="C100" s="13">
        <f>'[1]3. Forme contrattuali'!C33</f>
        <v>446</v>
      </c>
      <c r="D100" s="13">
        <f>'[1]3. Forme contrattuali'!D33</f>
        <v>835</v>
      </c>
      <c r="E100" s="13">
        <f>'[1]3. Forme contrattuali'!E33</f>
        <v>885</v>
      </c>
      <c r="F100" s="13">
        <f>'[1]3. Forme contrattuali'!F33</f>
        <v>771</v>
      </c>
      <c r="G100" s="13">
        <f>'[1]3. Forme contrattuali'!G33</f>
        <v>550</v>
      </c>
      <c r="H100" s="86">
        <f t="shared" si="20"/>
        <v>104</v>
      </c>
      <c r="I100" s="23">
        <f t="shared" si="21"/>
        <v>0.23318385650224216</v>
      </c>
    </row>
    <row r="101" spans="2:10" s="20" customFormat="1" ht="12.75" x14ac:dyDescent="0.25">
      <c r="B101" s="20" t="s">
        <v>333</v>
      </c>
      <c r="C101" s="13">
        <f>'[1]3. Forme contrattuali'!C34</f>
        <v>98</v>
      </c>
      <c r="D101" s="13">
        <f>'[1]3. Forme contrattuali'!D34</f>
        <v>127</v>
      </c>
      <c r="E101" s="13">
        <f>'[1]3. Forme contrattuali'!E34</f>
        <v>146</v>
      </c>
      <c r="F101" s="13">
        <f>'[1]3. Forme contrattuali'!F34</f>
        <v>111</v>
      </c>
      <c r="G101" s="13">
        <f>'[1]3. Forme contrattuali'!G34</f>
        <v>93</v>
      </c>
      <c r="H101" s="86">
        <f t="shared" si="20"/>
        <v>-5</v>
      </c>
      <c r="I101" s="23">
        <f t="shared" si="21"/>
        <v>-5.1020408163265307E-2</v>
      </c>
    </row>
    <row r="102" spans="2:10" s="20" customFormat="1" ht="12.75" x14ac:dyDescent="0.25">
      <c r="B102" s="20" t="s">
        <v>18</v>
      </c>
      <c r="C102" s="13">
        <f>'[1]3. Forme contrattuali'!C35</f>
        <v>51</v>
      </c>
      <c r="D102" s="13">
        <f>'[1]3. Forme contrattuali'!D35</f>
        <v>87</v>
      </c>
      <c r="E102" s="13">
        <f>'[1]3. Forme contrattuali'!E35</f>
        <v>110</v>
      </c>
      <c r="F102" s="13">
        <f>'[1]3. Forme contrattuali'!F35</f>
        <v>90</v>
      </c>
      <c r="G102" s="13">
        <f>'[1]3. Forme contrattuali'!G35</f>
        <v>57</v>
      </c>
      <c r="H102" s="86">
        <f t="shared" si="20"/>
        <v>6</v>
      </c>
      <c r="I102" s="23">
        <f t="shared" si="21"/>
        <v>0.11764705882352941</v>
      </c>
    </row>
    <row r="103" spans="2:10" s="20" customFormat="1" ht="12.75" x14ac:dyDescent="0.25">
      <c r="B103" s="20" t="s">
        <v>19</v>
      </c>
      <c r="C103" s="13">
        <f>'[1]3. Forme contrattuali'!C36</f>
        <v>165</v>
      </c>
      <c r="D103" s="13">
        <f>'[1]3. Forme contrattuali'!D36</f>
        <v>851</v>
      </c>
      <c r="E103" s="13">
        <f>'[1]3. Forme contrattuali'!E36</f>
        <v>871</v>
      </c>
      <c r="F103" s="13">
        <f>'[1]3. Forme contrattuali'!F36</f>
        <v>899</v>
      </c>
      <c r="G103" s="13">
        <f>'[1]3. Forme contrattuali'!G36</f>
        <v>736</v>
      </c>
      <c r="H103" s="86">
        <f t="shared" si="20"/>
        <v>571</v>
      </c>
      <c r="I103" s="23">
        <f t="shared" si="21"/>
        <v>3.4606060606060605</v>
      </c>
    </row>
    <row r="104" spans="2:10" s="20" customFormat="1" ht="12.75" x14ac:dyDescent="0.25">
      <c r="B104" s="20" t="s">
        <v>20</v>
      </c>
      <c r="C104" s="13">
        <f>'[1]3. Forme contrattuali'!C37</f>
        <v>0</v>
      </c>
      <c r="D104" s="13">
        <f>'[1]3. Forme contrattuali'!D37</f>
        <v>0</v>
      </c>
      <c r="E104" s="13">
        <f>'[1]3. Forme contrattuali'!E37</f>
        <v>0</v>
      </c>
      <c r="F104" s="13">
        <f>'[1]3. Forme contrattuali'!F37</f>
        <v>0</v>
      </c>
      <c r="G104" s="13">
        <f>'[1]3. Forme contrattuali'!G37</f>
        <v>0</v>
      </c>
      <c r="H104" s="86">
        <f t="shared" si="20"/>
        <v>0</v>
      </c>
      <c r="I104" s="23" t="s">
        <v>151</v>
      </c>
    </row>
    <row r="105" spans="2:10" s="20" customFormat="1" ht="12.75" x14ac:dyDescent="0.25">
      <c r="B105" s="20" t="s">
        <v>48</v>
      </c>
      <c r="C105" s="13">
        <f>'[1]3. Forme contrattuali'!C38</f>
        <v>44</v>
      </c>
      <c r="D105" s="13">
        <f>'[1]3. Forme contrattuali'!D38</f>
        <v>48</v>
      </c>
      <c r="E105" s="13">
        <f>'[1]3. Forme contrattuali'!E38</f>
        <v>28</v>
      </c>
      <c r="F105" s="13">
        <f>'[1]3. Forme contrattuali'!F38</f>
        <v>43</v>
      </c>
      <c r="G105" s="13">
        <f>'[1]3. Forme contrattuali'!G38</f>
        <v>33</v>
      </c>
      <c r="H105" s="86">
        <f t="shared" si="20"/>
        <v>-11</v>
      </c>
      <c r="I105" s="23">
        <f t="shared" si="21"/>
        <v>-0.25</v>
      </c>
    </row>
    <row r="106" spans="2:10" s="20" customFormat="1" ht="12.75" x14ac:dyDescent="0.25">
      <c r="B106" s="20" t="s">
        <v>21</v>
      </c>
      <c r="C106" s="13">
        <f>'[1]3. Forme contrattuali'!C39</f>
        <v>0</v>
      </c>
      <c r="D106" s="13">
        <f>'[1]3. Forme contrattuali'!D39</f>
        <v>0</v>
      </c>
      <c r="E106" s="13">
        <f>'[1]3. Forme contrattuali'!E39</f>
        <v>0</v>
      </c>
      <c r="F106" s="13">
        <f>'[1]3. Forme contrattuali'!F39</f>
        <v>0</v>
      </c>
      <c r="G106" s="13">
        <f>'[1]3. Forme contrattuali'!G39</f>
        <v>0</v>
      </c>
      <c r="H106" s="86">
        <f t="shared" si="20"/>
        <v>0</v>
      </c>
      <c r="I106" s="23" t="s">
        <v>151</v>
      </c>
    </row>
    <row r="107" spans="2:10" s="20" customFormat="1" ht="12.75" x14ac:dyDescent="0.25">
      <c r="B107" s="90" t="s">
        <v>81</v>
      </c>
      <c r="C107" s="16">
        <f>SUM(C99:C106)</f>
        <v>990</v>
      </c>
      <c r="D107" s="16">
        <f t="shared" ref="D107:G107" si="22">SUM(D99:D106)</f>
        <v>2099</v>
      </c>
      <c r="E107" s="16">
        <f t="shared" si="22"/>
        <v>2191</v>
      </c>
      <c r="F107" s="16">
        <f t="shared" si="22"/>
        <v>2080</v>
      </c>
      <c r="G107" s="16">
        <f t="shared" si="22"/>
        <v>1614</v>
      </c>
      <c r="H107" s="34">
        <f t="shared" si="20"/>
        <v>624</v>
      </c>
      <c r="I107" s="91">
        <f>(G107-C107)/C107</f>
        <v>0.63030303030303025</v>
      </c>
    </row>
    <row r="108" spans="2:10" s="20" customFormat="1" ht="24.95" customHeight="1" x14ac:dyDescent="0.2">
      <c r="B108" s="83" t="s">
        <v>47</v>
      </c>
      <c r="C108" s="12"/>
      <c r="D108" s="12"/>
      <c r="E108" s="12"/>
      <c r="G108" s="12"/>
      <c r="H108" s="32"/>
      <c r="I108" s="92"/>
      <c r="J108" s="23"/>
    </row>
    <row r="109" spans="2:10" s="20" customFormat="1" ht="12.75" x14ac:dyDescent="0.25">
      <c r="C109" s="25"/>
      <c r="D109" s="25"/>
      <c r="E109" s="25"/>
      <c r="G109" s="25"/>
      <c r="H109" s="86"/>
      <c r="I109" s="23"/>
      <c r="J109" s="23"/>
    </row>
    <row r="110" spans="2:10" s="20" customFormat="1" ht="12.75" x14ac:dyDescent="0.25">
      <c r="B110" s="104"/>
      <c r="C110" s="106" t="s">
        <v>326</v>
      </c>
      <c r="D110" s="106" t="s">
        <v>327</v>
      </c>
      <c r="E110" s="106" t="s">
        <v>328</v>
      </c>
      <c r="F110" s="108" t="s">
        <v>329</v>
      </c>
      <c r="G110" s="106" t="s">
        <v>330</v>
      </c>
      <c r="H110" s="109"/>
      <c r="I110" s="23"/>
      <c r="J110" s="23"/>
    </row>
    <row r="111" spans="2:10" s="20" customFormat="1" ht="12.75" x14ac:dyDescent="0.25">
      <c r="B111" s="104" t="s">
        <v>16</v>
      </c>
      <c r="C111" s="107">
        <f>C99/$C$99*100</f>
        <v>100</v>
      </c>
      <c r="D111" s="107">
        <f t="shared" ref="D111:G111" si="23">D99/$C$99*100</f>
        <v>81.182795698924721</v>
      </c>
      <c r="E111" s="107">
        <f t="shared" si="23"/>
        <v>81.182795698924721</v>
      </c>
      <c r="F111" s="107">
        <f t="shared" si="23"/>
        <v>89.247311827956992</v>
      </c>
      <c r="G111" s="107">
        <f t="shared" si="23"/>
        <v>77.956989247311824</v>
      </c>
      <c r="H111" s="109"/>
      <c r="I111" s="23"/>
      <c r="J111" s="23"/>
    </row>
    <row r="112" spans="2:10" s="20" customFormat="1" ht="12.75" x14ac:dyDescent="0.25">
      <c r="B112" s="104" t="s">
        <v>17</v>
      </c>
      <c r="C112" s="107">
        <f>C100/$C$100*100</f>
        <v>100</v>
      </c>
      <c r="D112" s="107">
        <f t="shared" ref="D112:G112" si="24">D100/$C$100*100</f>
        <v>187.21973094170403</v>
      </c>
      <c r="E112" s="107">
        <f t="shared" si="24"/>
        <v>198.4304932735426</v>
      </c>
      <c r="F112" s="107">
        <f t="shared" si="24"/>
        <v>172.86995515695068</v>
      </c>
      <c r="G112" s="107">
        <f t="shared" si="24"/>
        <v>123.31838565022422</v>
      </c>
      <c r="H112" s="109"/>
      <c r="I112" s="23"/>
      <c r="J112" s="23"/>
    </row>
    <row r="113" spans="2:10" s="20" customFormat="1" ht="12.75" x14ac:dyDescent="0.25">
      <c r="B113" s="104" t="s">
        <v>333</v>
      </c>
      <c r="C113" s="107">
        <f>C101/$C$101*100</f>
        <v>100</v>
      </c>
      <c r="D113" s="107">
        <f t="shared" ref="D113:G113" si="25">D101/$C$101*100</f>
        <v>129.59183673469389</v>
      </c>
      <c r="E113" s="107">
        <f t="shared" si="25"/>
        <v>148.9795918367347</v>
      </c>
      <c r="F113" s="107">
        <f t="shared" si="25"/>
        <v>113.26530612244898</v>
      </c>
      <c r="G113" s="107">
        <f t="shared" si="25"/>
        <v>94.897959183673478</v>
      </c>
      <c r="H113" s="109"/>
      <c r="I113" s="23"/>
      <c r="J113" s="23"/>
    </row>
    <row r="114" spans="2:10" s="20" customFormat="1" ht="12.75" x14ac:dyDescent="0.25">
      <c r="B114" s="104" t="s">
        <v>18</v>
      </c>
      <c r="C114" s="107">
        <f>C102/$C$102*100</f>
        <v>100</v>
      </c>
      <c r="D114" s="107">
        <f t="shared" ref="D114:G114" si="26">D102/$C$102*100</f>
        <v>170.58823529411765</v>
      </c>
      <c r="E114" s="107">
        <f t="shared" si="26"/>
        <v>215.68627450980392</v>
      </c>
      <c r="F114" s="107">
        <f t="shared" si="26"/>
        <v>176.47058823529412</v>
      </c>
      <c r="G114" s="107">
        <f t="shared" si="26"/>
        <v>111.76470588235294</v>
      </c>
      <c r="H114" s="109"/>
      <c r="I114" s="23"/>
      <c r="J114" s="23"/>
    </row>
    <row r="115" spans="2:10" x14ac:dyDescent="0.25">
      <c r="B115" s="104" t="s">
        <v>19</v>
      </c>
      <c r="C115" s="107">
        <f>C103/$C$103*100</f>
        <v>100</v>
      </c>
      <c r="D115" s="107">
        <f t="shared" ref="D115:G115" si="27">D103/$C$103*100</f>
        <v>515.75757575757575</v>
      </c>
      <c r="E115" s="107">
        <f t="shared" si="27"/>
        <v>527.87878787878788</v>
      </c>
      <c r="F115" s="107">
        <f t="shared" si="27"/>
        <v>544.84848484848487</v>
      </c>
      <c r="G115" s="107">
        <f t="shared" si="27"/>
        <v>446.06060606060612</v>
      </c>
      <c r="H115" s="114"/>
    </row>
    <row r="116" spans="2:10" x14ac:dyDescent="0.25">
      <c r="B116" s="104" t="s">
        <v>20</v>
      </c>
      <c r="C116" s="107" t="e">
        <f>C104/$C$104*100</f>
        <v>#DIV/0!</v>
      </c>
      <c r="D116" s="107" t="e">
        <f t="shared" ref="D116:G116" si="28">D104/$C$104*100</f>
        <v>#DIV/0!</v>
      </c>
      <c r="E116" s="107" t="e">
        <f t="shared" si="28"/>
        <v>#DIV/0!</v>
      </c>
      <c r="F116" s="107" t="e">
        <f t="shared" si="28"/>
        <v>#DIV/0!</v>
      </c>
      <c r="G116" s="107" t="e">
        <f t="shared" si="28"/>
        <v>#DIV/0!</v>
      </c>
      <c r="H116" s="114"/>
    </row>
    <row r="117" spans="2:10" x14ac:dyDescent="0.25">
      <c r="B117" s="104" t="s">
        <v>48</v>
      </c>
      <c r="C117" s="107">
        <f>C105/$C$105*100</f>
        <v>100</v>
      </c>
      <c r="D117" s="107">
        <f t="shared" ref="D117:G117" si="29">D105/$C$105*100</f>
        <v>109.09090909090908</v>
      </c>
      <c r="E117" s="107">
        <f t="shared" si="29"/>
        <v>63.636363636363633</v>
      </c>
      <c r="F117" s="107">
        <f t="shared" si="29"/>
        <v>97.727272727272734</v>
      </c>
      <c r="G117" s="107">
        <f t="shared" si="29"/>
        <v>75</v>
      </c>
      <c r="H117" s="114"/>
    </row>
    <row r="119" spans="2:10" x14ac:dyDescent="0.25">
      <c r="B119" s="19"/>
      <c r="C119" s="24"/>
      <c r="D119" s="24"/>
      <c r="E119" s="24"/>
      <c r="G119" s="24"/>
    </row>
    <row r="120" spans="2:10" s="20" customFormat="1" ht="24.95" customHeight="1" x14ac:dyDescent="0.25">
      <c r="B120" s="74" t="s">
        <v>305</v>
      </c>
    </row>
    <row r="121" spans="2:10" s="20" customFormat="1" ht="25.5" x14ac:dyDescent="0.25">
      <c r="B121" s="78" t="s">
        <v>11</v>
      </c>
      <c r="C121" s="88" t="s">
        <v>326</v>
      </c>
      <c r="D121" s="88" t="s">
        <v>327</v>
      </c>
      <c r="E121" s="88" t="s">
        <v>328</v>
      </c>
      <c r="F121" s="88" t="s">
        <v>329</v>
      </c>
      <c r="G121" s="88" t="s">
        <v>330</v>
      </c>
      <c r="H121" s="80" t="s">
        <v>331</v>
      </c>
      <c r="I121" s="80" t="s">
        <v>332</v>
      </c>
      <c r="J121" s="89"/>
    </row>
    <row r="122" spans="2:10" s="20" customFormat="1" ht="12.75" x14ac:dyDescent="0.25">
      <c r="B122" s="20" t="s">
        <v>16</v>
      </c>
      <c r="C122" s="13">
        <f>'[1]3. Forme contrattuali'!C46</f>
        <v>559</v>
      </c>
      <c r="D122" s="13">
        <f>'[1]3. Forme contrattuali'!D46</f>
        <v>550</v>
      </c>
      <c r="E122" s="13">
        <f>'[1]3. Forme contrattuali'!E46</f>
        <v>523</v>
      </c>
      <c r="F122" s="13">
        <f>'[1]3. Forme contrattuali'!F46</f>
        <v>539</v>
      </c>
      <c r="G122" s="13">
        <f>'[1]3. Forme contrattuali'!G46</f>
        <v>266</v>
      </c>
      <c r="H122" s="86">
        <f t="shared" ref="H122:H130" si="30">G122-C122</f>
        <v>-293</v>
      </c>
      <c r="I122" s="23">
        <f>(G122-C122)/C122</f>
        <v>-0.52415026833631484</v>
      </c>
    </row>
    <row r="123" spans="2:10" s="20" customFormat="1" ht="12.75" x14ac:dyDescent="0.25">
      <c r="B123" s="20" t="s">
        <v>17</v>
      </c>
      <c r="C123" s="13">
        <f>'[1]3. Forme contrattuali'!C47</f>
        <v>1756</v>
      </c>
      <c r="D123" s="13">
        <f>'[1]3. Forme contrattuali'!D47</f>
        <v>3050</v>
      </c>
      <c r="E123" s="13">
        <f>'[1]3. Forme contrattuali'!E47</f>
        <v>3280</v>
      </c>
      <c r="F123" s="13">
        <f>'[1]3. Forme contrattuali'!F47</f>
        <v>3071</v>
      </c>
      <c r="G123" s="13">
        <f>'[1]3. Forme contrattuali'!G47</f>
        <v>2110</v>
      </c>
      <c r="H123" s="86">
        <f t="shared" si="30"/>
        <v>354</v>
      </c>
      <c r="I123" s="23">
        <f>(G123-C123)/C123</f>
        <v>0.20159453302961275</v>
      </c>
    </row>
    <row r="124" spans="2:10" s="20" customFormat="1" ht="12.75" x14ac:dyDescent="0.25">
      <c r="B124" s="20" t="s">
        <v>333</v>
      </c>
      <c r="C124" s="13">
        <f>'[1]3. Forme contrattuali'!C48</f>
        <v>253</v>
      </c>
      <c r="D124" s="13">
        <f>'[1]3. Forme contrattuali'!D48</f>
        <v>430</v>
      </c>
      <c r="E124" s="13">
        <f>'[1]3. Forme contrattuali'!E48</f>
        <v>731</v>
      </c>
      <c r="F124" s="13">
        <f>'[1]3. Forme contrattuali'!F48</f>
        <v>496</v>
      </c>
      <c r="G124" s="13">
        <f>'[1]3. Forme contrattuali'!G48</f>
        <v>238</v>
      </c>
      <c r="H124" s="86">
        <f t="shared" si="30"/>
        <v>-15</v>
      </c>
      <c r="I124" s="23">
        <f>(G124-C124)/C124</f>
        <v>-5.9288537549407112E-2</v>
      </c>
    </row>
    <row r="125" spans="2:10" s="20" customFormat="1" ht="12.75" x14ac:dyDescent="0.25">
      <c r="B125" s="20" t="s">
        <v>18</v>
      </c>
      <c r="C125" s="13">
        <f>'[1]3. Forme contrattuali'!C49</f>
        <v>203</v>
      </c>
      <c r="D125" s="13">
        <f>'[1]3. Forme contrattuali'!D49</f>
        <v>298</v>
      </c>
      <c r="E125" s="13">
        <f>'[1]3. Forme contrattuali'!E49</f>
        <v>414</v>
      </c>
      <c r="F125" s="13">
        <f>'[1]3. Forme contrattuali'!F49</f>
        <v>424</v>
      </c>
      <c r="G125" s="13">
        <f>'[1]3. Forme contrattuali'!G49</f>
        <v>261</v>
      </c>
      <c r="H125" s="86">
        <f t="shared" si="30"/>
        <v>58</v>
      </c>
      <c r="I125" s="23">
        <f>(G125-C125)/C125</f>
        <v>0.2857142857142857</v>
      </c>
    </row>
    <row r="126" spans="2:10" s="20" customFormat="1" ht="12.75" x14ac:dyDescent="0.25">
      <c r="B126" s="20" t="s">
        <v>19</v>
      </c>
      <c r="C126" s="13">
        <f>'[1]3. Forme contrattuali'!C50</f>
        <v>285</v>
      </c>
      <c r="D126" s="13">
        <f>'[1]3. Forme contrattuali'!D50</f>
        <v>1181</v>
      </c>
      <c r="E126" s="13">
        <f>'[1]3. Forme contrattuali'!E50</f>
        <v>1385</v>
      </c>
      <c r="F126" s="13">
        <f>'[1]3. Forme contrattuali'!F50</f>
        <v>1460</v>
      </c>
      <c r="G126" s="13">
        <f>'[1]3. Forme contrattuali'!G50</f>
        <v>1245</v>
      </c>
      <c r="H126" s="86">
        <f t="shared" si="30"/>
        <v>960</v>
      </c>
      <c r="I126" s="23">
        <f>(G126-C126)/C126</f>
        <v>3.3684210526315788</v>
      </c>
    </row>
    <row r="127" spans="2:10" s="20" customFormat="1" ht="12.75" x14ac:dyDescent="0.25">
      <c r="B127" s="20" t="s">
        <v>20</v>
      </c>
      <c r="C127" s="13">
        <f>'[1]3. Forme contrattuali'!C51</f>
        <v>0</v>
      </c>
      <c r="D127" s="13">
        <f>'[1]3. Forme contrattuali'!D51</f>
        <v>0</v>
      </c>
      <c r="E127" s="13">
        <f>'[1]3. Forme contrattuali'!E51</f>
        <v>0</v>
      </c>
      <c r="F127" s="13">
        <f>'[1]3. Forme contrattuali'!F51</f>
        <v>0</v>
      </c>
      <c r="G127" s="13">
        <f>'[1]3. Forme contrattuali'!G51</f>
        <v>1</v>
      </c>
      <c r="H127" s="86">
        <f t="shared" si="30"/>
        <v>1</v>
      </c>
      <c r="I127" s="23" t="s">
        <v>151</v>
      </c>
    </row>
    <row r="128" spans="2:10" s="20" customFormat="1" ht="12.75" x14ac:dyDescent="0.25">
      <c r="B128" s="20" t="s">
        <v>48</v>
      </c>
      <c r="C128" s="13">
        <f>'[1]3. Forme contrattuali'!C52</f>
        <v>599</v>
      </c>
      <c r="D128" s="13">
        <f>'[1]3. Forme contrattuali'!D52</f>
        <v>446</v>
      </c>
      <c r="E128" s="13">
        <f>'[1]3. Forme contrattuali'!E52</f>
        <v>921</v>
      </c>
      <c r="F128" s="13">
        <f>'[1]3. Forme contrattuali'!F52</f>
        <v>468</v>
      </c>
      <c r="G128" s="13">
        <f>'[1]3. Forme contrattuali'!G52</f>
        <v>303</v>
      </c>
      <c r="H128" s="86">
        <f t="shared" si="30"/>
        <v>-296</v>
      </c>
      <c r="I128" s="23">
        <f>(G128-C128)/C128</f>
        <v>-0.49415692821368951</v>
      </c>
    </row>
    <row r="129" spans="2:10" s="20" customFormat="1" ht="12.75" x14ac:dyDescent="0.25">
      <c r="B129" s="20" t="s">
        <v>21</v>
      </c>
      <c r="C129" s="13">
        <f>'[1]3. Forme contrattuali'!C53</f>
        <v>0</v>
      </c>
      <c r="D129" s="13">
        <f>'[1]3. Forme contrattuali'!D53</f>
        <v>0</v>
      </c>
      <c r="E129" s="13">
        <f>'[1]3. Forme contrattuali'!E53</f>
        <v>0</v>
      </c>
      <c r="F129" s="13">
        <f>'[1]3. Forme contrattuali'!F53</f>
        <v>0</v>
      </c>
      <c r="G129" s="13">
        <f>'[1]3. Forme contrattuali'!G53</f>
        <v>0</v>
      </c>
      <c r="H129" s="86">
        <f t="shared" si="30"/>
        <v>0</v>
      </c>
      <c r="I129" s="23" t="s">
        <v>151</v>
      </c>
    </row>
    <row r="130" spans="2:10" s="20" customFormat="1" ht="12.75" x14ac:dyDescent="0.25">
      <c r="B130" s="90" t="s">
        <v>81</v>
      </c>
      <c r="C130" s="16">
        <f>SUM(C122:C129)</f>
        <v>3655</v>
      </c>
      <c r="D130" s="16">
        <f>SUM(D122:D129)</f>
        <v>5955</v>
      </c>
      <c r="E130" s="16">
        <f t="shared" ref="E130:G130" si="31">SUM(E122:E129)</f>
        <v>7254</v>
      </c>
      <c r="F130" s="16">
        <f t="shared" si="31"/>
        <v>6458</v>
      </c>
      <c r="G130" s="16">
        <f t="shared" si="31"/>
        <v>4424</v>
      </c>
      <c r="H130" s="34">
        <f t="shared" si="30"/>
        <v>769</v>
      </c>
      <c r="I130" s="91">
        <f>(G130-C130)/C130</f>
        <v>0.2103967168262654</v>
      </c>
    </row>
    <row r="131" spans="2:10" s="20" customFormat="1" ht="24.95" customHeight="1" x14ac:dyDescent="0.2">
      <c r="B131" s="83" t="s">
        <v>47</v>
      </c>
      <c r="C131" s="12"/>
      <c r="D131" s="12"/>
      <c r="E131" s="12"/>
      <c r="G131" s="12"/>
      <c r="H131" s="32"/>
      <c r="I131" s="92"/>
      <c r="J131" s="23"/>
    </row>
    <row r="132" spans="2:10" s="20" customFormat="1" ht="12.75" x14ac:dyDescent="0.25">
      <c r="C132" s="25"/>
      <c r="D132" s="25"/>
      <c r="E132" s="25"/>
      <c r="G132" s="25"/>
      <c r="H132" s="86"/>
      <c r="I132" s="23"/>
      <c r="J132" s="23"/>
    </row>
    <row r="133" spans="2:10" s="20" customFormat="1" ht="12.75" x14ac:dyDescent="0.25">
      <c r="B133" s="104"/>
      <c r="C133" s="106" t="s">
        <v>326</v>
      </c>
      <c r="D133" s="106" t="s">
        <v>327</v>
      </c>
      <c r="E133" s="106" t="s">
        <v>328</v>
      </c>
      <c r="F133" s="108" t="s">
        <v>329</v>
      </c>
      <c r="G133" s="106" t="s">
        <v>330</v>
      </c>
      <c r="H133" s="109"/>
      <c r="I133" s="23"/>
      <c r="J133" s="23"/>
    </row>
    <row r="134" spans="2:10" s="20" customFormat="1" ht="12.75" x14ac:dyDescent="0.25">
      <c r="B134" s="104" t="s">
        <v>16</v>
      </c>
      <c r="C134" s="107">
        <f>C122/$C$122*100</f>
        <v>100</v>
      </c>
      <c r="D134" s="107">
        <f t="shared" ref="D134:G134" si="32">D122/$C$122*100</f>
        <v>98.389982110912342</v>
      </c>
      <c r="E134" s="107">
        <f t="shared" si="32"/>
        <v>93.559928443649369</v>
      </c>
      <c r="F134" s="107">
        <f t="shared" si="32"/>
        <v>96.422182468694089</v>
      </c>
      <c r="G134" s="107">
        <f t="shared" si="32"/>
        <v>47.584973166368513</v>
      </c>
      <c r="H134" s="109"/>
      <c r="I134" s="23"/>
      <c r="J134" s="23"/>
    </row>
    <row r="135" spans="2:10" s="20" customFormat="1" ht="12.75" x14ac:dyDescent="0.25">
      <c r="B135" s="104" t="s">
        <v>17</v>
      </c>
      <c r="C135" s="107">
        <f>C123/$C$123*100</f>
        <v>100</v>
      </c>
      <c r="D135" s="107">
        <f t="shared" ref="D135:G135" si="33">D123/$C$123*100</f>
        <v>173.69020501138951</v>
      </c>
      <c r="E135" s="107">
        <f t="shared" si="33"/>
        <v>186.78815489749431</v>
      </c>
      <c r="F135" s="107">
        <f t="shared" si="33"/>
        <v>174.88610478359908</v>
      </c>
      <c r="G135" s="107">
        <f t="shared" si="33"/>
        <v>120.15945330296127</v>
      </c>
      <c r="H135" s="109"/>
      <c r="I135" s="23"/>
      <c r="J135" s="23"/>
    </row>
    <row r="136" spans="2:10" s="20" customFormat="1" ht="12.75" x14ac:dyDescent="0.25">
      <c r="B136" s="104" t="s">
        <v>333</v>
      </c>
      <c r="C136" s="107">
        <f>C124/$C$124*100</f>
        <v>100</v>
      </c>
      <c r="D136" s="107">
        <f t="shared" ref="D136:G136" si="34">D124/$C$124*100</f>
        <v>169.96047430830038</v>
      </c>
      <c r="E136" s="107">
        <f t="shared" si="34"/>
        <v>288.93280632411069</v>
      </c>
      <c r="F136" s="107">
        <f t="shared" si="34"/>
        <v>196.04743083003953</v>
      </c>
      <c r="G136" s="107">
        <f t="shared" si="34"/>
        <v>94.071146245059296</v>
      </c>
      <c r="H136" s="109"/>
      <c r="I136" s="23"/>
      <c r="J136" s="23"/>
    </row>
    <row r="137" spans="2:10" s="20" customFormat="1" ht="12.75" x14ac:dyDescent="0.25">
      <c r="B137" s="104" t="s">
        <v>18</v>
      </c>
      <c r="C137" s="107">
        <f>C125/$C$125*100</f>
        <v>100</v>
      </c>
      <c r="D137" s="107">
        <f t="shared" ref="D137:G137" si="35">D125/$C$125*100</f>
        <v>146.79802955665025</v>
      </c>
      <c r="E137" s="107">
        <f t="shared" si="35"/>
        <v>203.94088669950739</v>
      </c>
      <c r="F137" s="107">
        <f t="shared" si="35"/>
        <v>208.86699507389164</v>
      </c>
      <c r="G137" s="107">
        <f t="shared" si="35"/>
        <v>128.57142857142858</v>
      </c>
      <c r="H137" s="109"/>
      <c r="I137" s="23"/>
      <c r="J137" s="23"/>
    </row>
    <row r="138" spans="2:10" x14ac:dyDescent="0.25">
      <c r="B138" s="104" t="s">
        <v>19</v>
      </c>
      <c r="C138" s="107">
        <f>C126/$C$126*100</f>
        <v>100</v>
      </c>
      <c r="D138" s="107">
        <f t="shared" ref="D138:G138" si="36">D126/$C$126*100</f>
        <v>414.38596491228071</v>
      </c>
      <c r="E138" s="107">
        <f t="shared" si="36"/>
        <v>485.9649122807017</v>
      </c>
      <c r="F138" s="107">
        <f t="shared" si="36"/>
        <v>512.28070175438597</v>
      </c>
      <c r="G138" s="107">
        <f t="shared" si="36"/>
        <v>436.84210526315786</v>
      </c>
      <c r="H138" s="114"/>
    </row>
    <row r="139" spans="2:10" x14ac:dyDescent="0.25">
      <c r="B139" s="104" t="s">
        <v>20</v>
      </c>
      <c r="C139" s="107" t="e">
        <f>C127/$C$127*100</f>
        <v>#DIV/0!</v>
      </c>
      <c r="D139" s="107" t="e">
        <f t="shared" ref="D139:G139" si="37">D127/$C$127*100</f>
        <v>#DIV/0!</v>
      </c>
      <c r="E139" s="107" t="e">
        <f t="shared" si="37"/>
        <v>#DIV/0!</v>
      </c>
      <c r="F139" s="107" t="e">
        <f t="shared" si="37"/>
        <v>#DIV/0!</v>
      </c>
      <c r="G139" s="107" t="e">
        <f t="shared" si="37"/>
        <v>#DIV/0!</v>
      </c>
      <c r="H139" s="114"/>
    </row>
    <row r="140" spans="2:10" x14ac:dyDescent="0.25">
      <c r="B140" s="104" t="s">
        <v>48</v>
      </c>
      <c r="C140" s="107">
        <f>C128/$C$128*100</f>
        <v>100</v>
      </c>
      <c r="D140" s="107">
        <f t="shared" ref="D140:G140" si="38">D128/$C$128*100</f>
        <v>74.457429048414028</v>
      </c>
      <c r="E140" s="107">
        <f t="shared" si="38"/>
        <v>153.75626043405677</v>
      </c>
      <c r="F140" s="107">
        <f t="shared" si="38"/>
        <v>78.130217028380628</v>
      </c>
      <c r="G140" s="107">
        <f t="shared" si="38"/>
        <v>50.58430717863105</v>
      </c>
      <c r="H140" s="114"/>
    </row>
    <row r="141" spans="2:10" x14ac:dyDescent="0.25">
      <c r="B141" s="114"/>
      <c r="C141" s="114"/>
      <c r="D141" s="114"/>
      <c r="E141" s="114"/>
      <c r="F141" s="114"/>
      <c r="G141" s="114"/>
      <c r="H141" s="114"/>
    </row>
    <row r="143" spans="2:10" s="20" customFormat="1" ht="24.95" customHeight="1" x14ac:dyDescent="0.25">
      <c r="B143" s="74" t="s">
        <v>306</v>
      </c>
    </row>
    <row r="144" spans="2:10" s="20" customFormat="1" ht="25.5" x14ac:dyDescent="0.25">
      <c r="B144" s="78" t="s">
        <v>12</v>
      </c>
      <c r="C144" s="88" t="s">
        <v>326</v>
      </c>
      <c r="D144" s="88" t="s">
        <v>327</v>
      </c>
      <c r="E144" s="88" t="s">
        <v>328</v>
      </c>
      <c r="F144" s="88" t="s">
        <v>329</v>
      </c>
      <c r="G144" s="88" t="s">
        <v>330</v>
      </c>
      <c r="H144" s="80" t="s">
        <v>331</v>
      </c>
      <c r="I144" s="80" t="s">
        <v>332</v>
      </c>
      <c r="J144" s="89"/>
    </row>
    <row r="145" spans="2:10" s="20" customFormat="1" ht="12.75" x14ac:dyDescent="0.25">
      <c r="B145" s="20" t="s">
        <v>16</v>
      </c>
      <c r="C145" s="13">
        <f>'[1]3. Forme contrattuali'!C60</f>
        <v>392</v>
      </c>
      <c r="D145" s="13">
        <f>'[1]3. Forme contrattuali'!D60</f>
        <v>320</v>
      </c>
      <c r="E145" s="13">
        <f>'[1]3. Forme contrattuali'!E60</f>
        <v>278</v>
      </c>
      <c r="F145" s="13">
        <f>'[1]3. Forme contrattuali'!F60</f>
        <v>295</v>
      </c>
      <c r="G145" s="13">
        <f>'[1]3. Forme contrattuali'!G60</f>
        <v>185</v>
      </c>
      <c r="H145" s="86">
        <f t="shared" ref="H145:H153" si="39">G145-C145</f>
        <v>-207</v>
      </c>
      <c r="I145" s="23">
        <f t="shared" ref="I145:I151" si="40">(G145-C145)/C145</f>
        <v>-0.52806122448979587</v>
      </c>
    </row>
    <row r="146" spans="2:10" s="20" customFormat="1" ht="12.75" x14ac:dyDescent="0.25">
      <c r="B146" s="20" t="s">
        <v>17</v>
      </c>
      <c r="C146" s="13">
        <f>'[1]3. Forme contrattuali'!C61</f>
        <v>3536</v>
      </c>
      <c r="D146" s="13">
        <f>'[1]3. Forme contrattuali'!D61</f>
        <v>4477</v>
      </c>
      <c r="E146" s="13">
        <f>'[1]3. Forme contrattuali'!E61</f>
        <v>4660</v>
      </c>
      <c r="F146" s="13">
        <f>'[1]3. Forme contrattuali'!F61</f>
        <v>4613</v>
      </c>
      <c r="G146" s="13">
        <f>'[1]3. Forme contrattuali'!G61</f>
        <v>2860</v>
      </c>
      <c r="H146" s="86">
        <f t="shared" si="39"/>
        <v>-676</v>
      </c>
      <c r="I146" s="23">
        <f t="shared" si="40"/>
        <v>-0.19117647058823528</v>
      </c>
    </row>
    <row r="147" spans="2:10" s="20" customFormat="1" ht="12.75" x14ac:dyDescent="0.25">
      <c r="B147" s="20" t="s">
        <v>333</v>
      </c>
      <c r="C147" s="13">
        <f>'[1]3. Forme contrattuali'!C62</f>
        <v>113</v>
      </c>
      <c r="D147" s="13">
        <f>'[1]3. Forme contrattuali'!D62</f>
        <v>294</v>
      </c>
      <c r="E147" s="13">
        <f>'[1]3. Forme contrattuali'!E62</f>
        <v>352</v>
      </c>
      <c r="F147" s="13">
        <f>'[1]3. Forme contrattuali'!F62</f>
        <v>287</v>
      </c>
      <c r="G147" s="13">
        <f>'[1]3. Forme contrattuali'!G62</f>
        <v>67</v>
      </c>
      <c r="H147" s="86">
        <f t="shared" si="39"/>
        <v>-46</v>
      </c>
      <c r="I147" s="23">
        <f t="shared" si="40"/>
        <v>-0.40707964601769914</v>
      </c>
    </row>
    <row r="148" spans="2:10" s="20" customFormat="1" ht="12.75" x14ac:dyDescent="0.25">
      <c r="B148" s="20" t="s">
        <v>18</v>
      </c>
      <c r="C148" s="13">
        <f>'[1]3. Forme contrattuali'!C63</f>
        <v>255</v>
      </c>
      <c r="D148" s="13">
        <f>'[1]3. Forme contrattuali'!D63</f>
        <v>274</v>
      </c>
      <c r="E148" s="13">
        <f>'[1]3. Forme contrattuali'!E63</f>
        <v>256</v>
      </c>
      <c r="F148" s="13">
        <f>'[1]3. Forme contrattuali'!F63</f>
        <v>330</v>
      </c>
      <c r="G148" s="13">
        <f>'[1]3. Forme contrattuali'!G63</f>
        <v>185</v>
      </c>
      <c r="H148" s="86">
        <f t="shared" si="39"/>
        <v>-70</v>
      </c>
      <c r="I148" s="23">
        <f t="shared" si="40"/>
        <v>-0.27450980392156865</v>
      </c>
    </row>
    <row r="149" spans="2:10" s="20" customFormat="1" ht="12.75" x14ac:dyDescent="0.25">
      <c r="B149" s="20" t="s">
        <v>19</v>
      </c>
      <c r="C149" s="13">
        <f>'[1]3. Forme contrattuali'!C64</f>
        <v>189</v>
      </c>
      <c r="D149" s="13">
        <f>'[1]3. Forme contrattuali'!D64</f>
        <v>1305</v>
      </c>
      <c r="E149" s="13">
        <f>'[1]3. Forme contrattuali'!E64</f>
        <v>1814</v>
      </c>
      <c r="F149" s="13">
        <f>'[1]3. Forme contrattuali'!F64</f>
        <v>1967</v>
      </c>
      <c r="G149" s="13">
        <f>'[1]3. Forme contrattuali'!G64</f>
        <v>2015</v>
      </c>
      <c r="H149" s="86">
        <f t="shared" si="39"/>
        <v>1826</v>
      </c>
      <c r="I149" s="23">
        <f t="shared" si="40"/>
        <v>9.6613756613756614</v>
      </c>
    </row>
    <row r="150" spans="2:10" s="20" customFormat="1" ht="12.75" x14ac:dyDescent="0.25">
      <c r="B150" s="20" t="s">
        <v>20</v>
      </c>
      <c r="C150" s="13">
        <f>'[1]3. Forme contrattuali'!C65</f>
        <v>2</v>
      </c>
      <c r="D150" s="13">
        <f>'[1]3. Forme contrattuali'!D65</f>
        <v>0</v>
      </c>
      <c r="E150" s="13">
        <f>'[1]3. Forme contrattuali'!E65</f>
        <v>0</v>
      </c>
      <c r="F150" s="13">
        <f>'[1]3. Forme contrattuali'!F65</f>
        <v>2</v>
      </c>
      <c r="G150" s="13">
        <f>'[1]3. Forme contrattuali'!G65</f>
        <v>1</v>
      </c>
      <c r="H150" s="86">
        <f t="shared" si="39"/>
        <v>-1</v>
      </c>
      <c r="I150" s="23">
        <f t="shared" si="40"/>
        <v>-0.5</v>
      </c>
    </row>
    <row r="151" spans="2:10" s="20" customFormat="1" ht="12.75" x14ac:dyDescent="0.25">
      <c r="B151" s="20" t="s">
        <v>48</v>
      </c>
      <c r="C151" s="13">
        <f>'[1]3. Forme contrattuali'!C66</f>
        <v>85</v>
      </c>
      <c r="D151" s="13">
        <f>'[1]3. Forme contrattuali'!D66</f>
        <v>109</v>
      </c>
      <c r="E151" s="13">
        <f>'[1]3. Forme contrattuali'!E66</f>
        <v>81</v>
      </c>
      <c r="F151" s="13">
        <f>'[1]3. Forme contrattuali'!F66</f>
        <v>182</v>
      </c>
      <c r="G151" s="13">
        <f>'[1]3. Forme contrattuali'!G66</f>
        <v>138</v>
      </c>
      <c r="H151" s="86">
        <f t="shared" si="39"/>
        <v>53</v>
      </c>
      <c r="I151" s="23">
        <f t="shared" si="40"/>
        <v>0.62352941176470589</v>
      </c>
    </row>
    <row r="152" spans="2:10" s="20" customFormat="1" ht="12.75" x14ac:dyDescent="0.25">
      <c r="B152" s="20" t="s">
        <v>21</v>
      </c>
      <c r="C152" s="13">
        <f>'[1]3. Forme contrattuali'!C67</f>
        <v>0</v>
      </c>
      <c r="D152" s="13">
        <f>'[1]3. Forme contrattuali'!D67</f>
        <v>0</v>
      </c>
      <c r="E152" s="13">
        <f>'[1]3. Forme contrattuali'!E67</f>
        <v>0</v>
      </c>
      <c r="F152" s="13">
        <f>'[1]3. Forme contrattuali'!F67</f>
        <v>0</v>
      </c>
      <c r="G152" s="13">
        <f>'[1]3. Forme contrattuali'!G67</f>
        <v>0</v>
      </c>
      <c r="H152" s="86">
        <f t="shared" si="39"/>
        <v>0</v>
      </c>
      <c r="I152" s="23" t="s">
        <v>151</v>
      </c>
    </row>
    <row r="153" spans="2:10" s="20" customFormat="1" ht="12.75" x14ac:dyDescent="0.25">
      <c r="B153" s="90" t="s">
        <v>81</v>
      </c>
      <c r="C153" s="16">
        <f>SUM(C145:C152)</f>
        <v>4572</v>
      </c>
      <c r="D153" s="16">
        <f>SUM(D145:D152)</f>
        <v>6779</v>
      </c>
      <c r="E153" s="16">
        <f t="shared" ref="E153:F153" si="41">SUM(E145:E152)</f>
        <v>7441</v>
      </c>
      <c r="F153" s="16">
        <f t="shared" si="41"/>
        <v>7676</v>
      </c>
      <c r="G153" s="16">
        <f>SUM(G145:G152)</f>
        <v>5451</v>
      </c>
      <c r="H153" s="34">
        <f t="shared" si="39"/>
        <v>879</v>
      </c>
      <c r="I153" s="91">
        <f>(G153-C153)/C153</f>
        <v>0.19225721784776903</v>
      </c>
    </row>
    <row r="154" spans="2:10" s="20" customFormat="1" ht="24.95" customHeight="1" x14ac:dyDescent="0.2">
      <c r="B154" s="83" t="s">
        <v>47</v>
      </c>
      <c r="C154" s="12"/>
      <c r="D154" s="12"/>
      <c r="E154" s="12"/>
      <c r="G154" s="12"/>
      <c r="H154" s="32"/>
      <c r="I154" s="92"/>
      <c r="J154" s="23"/>
    </row>
    <row r="155" spans="2:10" s="20" customFormat="1" ht="12.75" x14ac:dyDescent="0.25">
      <c r="B155" s="112"/>
      <c r="C155" s="111"/>
      <c r="D155" s="111"/>
      <c r="E155" s="111"/>
      <c r="F155" s="112"/>
      <c r="G155" s="111"/>
      <c r="H155" s="109"/>
      <c r="I155" s="23"/>
      <c r="J155" s="23"/>
    </row>
    <row r="156" spans="2:10" s="20" customFormat="1" ht="12.75" x14ac:dyDescent="0.25">
      <c r="B156" s="104"/>
      <c r="C156" s="106" t="s">
        <v>326</v>
      </c>
      <c r="D156" s="106" t="s">
        <v>327</v>
      </c>
      <c r="E156" s="106" t="s">
        <v>328</v>
      </c>
      <c r="F156" s="108" t="s">
        <v>329</v>
      </c>
      <c r="G156" s="106" t="s">
        <v>330</v>
      </c>
      <c r="H156" s="109"/>
      <c r="I156" s="23"/>
      <c r="J156" s="23"/>
    </row>
    <row r="157" spans="2:10" s="20" customFormat="1" ht="12.75" x14ac:dyDescent="0.25">
      <c r="B157" s="104" t="s">
        <v>16</v>
      </c>
      <c r="C157" s="107">
        <f>C145/$C$145*100</f>
        <v>100</v>
      </c>
      <c r="D157" s="107">
        <f t="shared" ref="D157:G157" si="42">D145/$C$145*100</f>
        <v>81.632653061224488</v>
      </c>
      <c r="E157" s="107">
        <f t="shared" si="42"/>
        <v>70.918367346938766</v>
      </c>
      <c r="F157" s="107">
        <f t="shared" si="42"/>
        <v>75.255102040816325</v>
      </c>
      <c r="G157" s="107">
        <f t="shared" si="42"/>
        <v>47.193877551020407</v>
      </c>
      <c r="H157" s="109"/>
      <c r="I157" s="23"/>
      <c r="J157" s="23"/>
    </row>
    <row r="158" spans="2:10" s="20" customFormat="1" ht="12.75" x14ac:dyDescent="0.25">
      <c r="B158" s="104" t="s">
        <v>17</v>
      </c>
      <c r="C158" s="107">
        <f>C146/$C$146*100</f>
        <v>100</v>
      </c>
      <c r="D158" s="107">
        <f t="shared" ref="D158:G158" si="43">D146/$C$146*100</f>
        <v>126.61199095022624</v>
      </c>
      <c r="E158" s="107">
        <f t="shared" si="43"/>
        <v>131.78733031674207</v>
      </c>
      <c r="F158" s="107">
        <f t="shared" si="43"/>
        <v>130.45814479638008</v>
      </c>
      <c r="G158" s="107">
        <f t="shared" si="43"/>
        <v>80.882352941176478</v>
      </c>
      <c r="H158" s="109"/>
      <c r="I158" s="23"/>
      <c r="J158" s="23"/>
    </row>
    <row r="159" spans="2:10" s="20" customFormat="1" ht="12.75" x14ac:dyDescent="0.25">
      <c r="B159" s="104" t="s">
        <v>333</v>
      </c>
      <c r="C159" s="107">
        <f>C147/$C$147*100</f>
        <v>100</v>
      </c>
      <c r="D159" s="107">
        <f t="shared" ref="D159:G159" si="44">D147/$C$147*100</f>
        <v>260.17699115044246</v>
      </c>
      <c r="E159" s="107">
        <f t="shared" si="44"/>
        <v>311.50442477876106</v>
      </c>
      <c r="F159" s="107">
        <f t="shared" si="44"/>
        <v>253.98230088495578</v>
      </c>
      <c r="G159" s="107">
        <f t="shared" si="44"/>
        <v>59.292035398230091</v>
      </c>
      <c r="H159" s="109"/>
      <c r="I159" s="23"/>
      <c r="J159" s="23"/>
    </row>
    <row r="160" spans="2:10" s="20" customFormat="1" ht="12.75" x14ac:dyDescent="0.25">
      <c r="B160" s="104" t="s">
        <v>18</v>
      </c>
      <c r="C160" s="107">
        <f>C148/$C$148*100</f>
        <v>100</v>
      </c>
      <c r="D160" s="107">
        <f t="shared" ref="D160:G160" si="45">D148/$C$148*100</f>
        <v>107.45098039215686</v>
      </c>
      <c r="E160" s="107">
        <f t="shared" si="45"/>
        <v>100.3921568627451</v>
      </c>
      <c r="F160" s="107">
        <f t="shared" si="45"/>
        <v>129.41176470588235</v>
      </c>
      <c r="G160" s="107">
        <f t="shared" si="45"/>
        <v>72.549019607843135</v>
      </c>
      <c r="H160" s="109"/>
      <c r="I160" s="23"/>
      <c r="J160" s="23"/>
    </row>
    <row r="161" spans="2:10" x14ac:dyDescent="0.25">
      <c r="B161" s="104" t="s">
        <v>19</v>
      </c>
      <c r="C161" s="107">
        <f>C149/$C$149*100</f>
        <v>100</v>
      </c>
      <c r="D161" s="107">
        <f t="shared" ref="D161:G161" si="46">D149/$C$149*100</f>
        <v>690.47619047619048</v>
      </c>
      <c r="E161" s="107">
        <f t="shared" si="46"/>
        <v>959.7883597883598</v>
      </c>
      <c r="F161" s="107">
        <f t="shared" si="46"/>
        <v>1040.7407407407406</v>
      </c>
      <c r="G161" s="107">
        <f t="shared" si="46"/>
        <v>1066.1375661375662</v>
      </c>
      <c r="H161" s="114"/>
    </row>
    <row r="162" spans="2:10" x14ac:dyDescent="0.25">
      <c r="B162" s="104" t="s">
        <v>20</v>
      </c>
      <c r="C162" s="107">
        <f>C150/$C$150*100</f>
        <v>100</v>
      </c>
      <c r="D162" s="107">
        <f t="shared" ref="D162:G162" si="47">D150/$C$150*100</f>
        <v>0</v>
      </c>
      <c r="E162" s="107">
        <f t="shared" si="47"/>
        <v>0</v>
      </c>
      <c r="F162" s="107">
        <f t="shared" si="47"/>
        <v>100</v>
      </c>
      <c r="G162" s="107">
        <f t="shared" si="47"/>
        <v>50</v>
      </c>
      <c r="H162" s="114"/>
    </row>
    <row r="163" spans="2:10" x14ac:dyDescent="0.25">
      <c r="B163" s="104" t="s">
        <v>48</v>
      </c>
      <c r="C163" s="107">
        <f>C151/$C$151*100</f>
        <v>100</v>
      </c>
      <c r="D163" s="107">
        <f t="shared" ref="D163:G163" si="48">D151/$C$151*100</f>
        <v>128.23529411764707</v>
      </c>
      <c r="E163" s="107">
        <f t="shared" si="48"/>
        <v>95.294117647058812</v>
      </c>
      <c r="F163" s="107">
        <f t="shared" si="48"/>
        <v>214.11764705882354</v>
      </c>
      <c r="G163" s="107">
        <f t="shared" si="48"/>
        <v>162.35294117647058</v>
      </c>
      <c r="H163" s="114"/>
    </row>
    <row r="166" spans="2:10" s="20" customFormat="1" ht="24.95" customHeight="1" x14ac:dyDescent="0.25">
      <c r="B166" s="74" t="s">
        <v>307</v>
      </c>
    </row>
    <row r="167" spans="2:10" s="20" customFormat="1" ht="25.5" x14ac:dyDescent="0.25">
      <c r="B167" s="78" t="s">
        <v>13</v>
      </c>
      <c r="C167" s="88" t="s">
        <v>326</v>
      </c>
      <c r="D167" s="88" t="s">
        <v>327</v>
      </c>
      <c r="E167" s="88" t="s">
        <v>328</v>
      </c>
      <c r="F167" s="88" t="s">
        <v>329</v>
      </c>
      <c r="G167" s="88" t="s">
        <v>330</v>
      </c>
      <c r="H167" s="80" t="s">
        <v>331</v>
      </c>
      <c r="I167" s="80" t="s">
        <v>332</v>
      </c>
      <c r="J167" s="89"/>
    </row>
    <row r="168" spans="2:10" s="20" customFormat="1" ht="12.75" x14ac:dyDescent="0.25">
      <c r="B168" s="20" t="s">
        <v>16</v>
      </c>
      <c r="C168" s="13">
        <f>'[1]3. Forme contrattuali'!C74</f>
        <v>204</v>
      </c>
      <c r="D168" s="13">
        <f>'[1]3. Forme contrattuali'!D74</f>
        <v>163</v>
      </c>
      <c r="E168" s="13">
        <f>'[1]3. Forme contrattuali'!E74</f>
        <v>151</v>
      </c>
      <c r="F168" s="13">
        <f>'[1]3. Forme contrattuali'!F74</f>
        <v>208</v>
      </c>
      <c r="G168" s="13">
        <f>'[1]3. Forme contrattuali'!G74</f>
        <v>206</v>
      </c>
      <c r="H168" s="86">
        <f t="shared" ref="H168:H176" si="49">G168-C168</f>
        <v>2</v>
      </c>
      <c r="I168" s="23">
        <f t="shared" ref="I168:I174" si="50">(G168-C168)/C168</f>
        <v>9.8039215686274508E-3</v>
      </c>
    </row>
    <row r="169" spans="2:10" s="20" customFormat="1" ht="12.75" x14ac:dyDescent="0.25">
      <c r="B169" s="20" t="s">
        <v>17</v>
      </c>
      <c r="C169" s="13">
        <f>'[1]3. Forme contrattuali'!C75</f>
        <v>694</v>
      </c>
      <c r="D169" s="13">
        <f>'[1]3. Forme contrattuali'!D75</f>
        <v>1012</v>
      </c>
      <c r="E169" s="13">
        <f>'[1]3. Forme contrattuali'!E75</f>
        <v>1106</v>
      </c>
      <c r="F169" s="13">
        <f>'[1]3. Forme contrattuali'!F75</f>
        <v>1129</v>
      </c>
      <c r="G169" s="13">
        <f>'[1]3. Forme contrattuali'!G75</f>
        <v>757</v>
      </c>
      <c r="H169" s="86">
        <f t="shared" si="49"/>
        <v>63</v>
      </c>
      <c r="I169" s="23">
        <f t="shared" si="50"/>
        <v>9.077809798270893E-2</v>
      </c>
    </row>
    <row r="170" spans="2:10" s="20" customFormat="1" ht="12.75" x14ac:dyDescent="0.25">
      <c r="B170" s="20" t="s">
        <v>333</v>
      </c>
      <c r="C170" s="13">
        <f>'[1]3. Forme contrattuali'!C76</f>
        <v>185</v>
      </c>
      <c r="D170" s="13">
        <f>'[1]3. Forme contrattuali'!D76</f>
        <v>396</v>
      </c>
      <c r="E170" s="13">
        <f>'[1]3. Forme contrattuali'!E76</f>
        <v>479</v>
      </c>
      <c r="F170" s="13">
        <f>'[1]3. Forme contrattuali'!F76</f>
        <v>409</v>
      </c>
      <c r="G170" s="13">
        <f>'[1]3. Forme contrattuali'!G76</f>
        <v>264</v>
      </c>
      <c r="H170" s="86">
        <f t="shared" si="49"/>
        <v>79</v>
      </c>
      <c r="I170" s="23">
        <f t="shared" si="50"/>
        <v>0.42702702702702705</v>
      </c>
    </row>
    <row r="171" spans="2:10" s="20" customFormat="1" ht="12.75" x14ac:dyDescent="0.25">
      <c r="B171" s="20" t="s">
        <v>18</v>
      </c>
      <c r="C171" s="13">
        <f>'[1]3. Forme contrattuali'!C77</f>
        <v>67</v>
      </c>
      <c r="D171" s="13">
        <f>'[1]3. Forme contrattuali'!D77</f>
        <v>79</v>
      </c>
      <c r="E171" s="13">
        <f>'[1]3. Forme contrattuali'!E77</f>
        <v>89</v>
      </c>
      <c r="F171" s="13">
        <f>'[1]3. Forme contrattuali'!F77</f>
        <v>105</v>
      </c>
      <c r="G171" s="13">
        <f>'[1]3. Forme contrattuali'!G77</f>
        <v>42</v>
      </c>
      <c r="H171" s="86">
        <f t="shared" si="49"/>
        <v>-25</v>
      </c>
      <c r="I171" s="23">
        <f t="shared" si="50"/>
        <v>-0.37313432835820898</v>
      </c>
    </row>
    <row r="172" spans="2:10" s="20" customFormat="1" ht="12.75" x14ac:dyDescent="0.25">
      <c r="B172" s="20" t="s">
        <v>19</v>
      </c>
      <c r="C172" s="13">
        <f>'[1]3. Forme contrattuali'!C78</f>
        <v>244</v>
      </c>
      <c r="D172" s="13">
        <f>'[1]3. Forme contrattuali'!D78</f>
        <v>914</v>
      </c>
      <c r="E172" s="13">
        <f>'[1]3. Forme contrattuali'!E78</f>
        <v>1032</v>
      </c>
      <c r="F172" s="13">
        <f>'[1]3. Forme contrattuali'!F78</f>
        <v>1045</v>
      </c>
      <c r="G172" s="13">
        <f>'[1]3. Forme contrattuali'!G78</f>
        <v>778</v>
      </c>
      <c r="H172" s="86">
        <f t="shared" si="49"/>
        <v>534</v>
      </c>
      <c r="I172" s="23">
        <f t="shared" si="50"/>
        <v>2.1885245901639343</v>
      </c>
    </row>
    <row r="173" spans="2:10" s="20" customFormat="1" ht="12.75" x14ac:dyDescent="0.25">
      <c r="B173" s="20" t="s">
        <v>20</v>
      </c>
      <c r="C173" s="13">
        <f>'[1]3. Forme contrattuali'!C79</f>
        <v>0</v>
      </c>
      <c r="D173" s="13">
        <f>'[1]3. Forme contrattuali'!D79</f>
        <v>0</v>
      </c>
      <c r="E173" s="13">
        <f>'[1]3. Forme contrattuali'!E79</f>
        <v>0</v>
      </c>
      <c r="F173" s="13">
        <f>'[1]3. Forme contrattuali'!F79</f>
        <v>0</v>
      </c>
      <c r="G173" s="13">
        <f>'[1]3. Forme contrattuali'!G79</f>
        <v>1</v>
      </c>
      <c r="H173" s="86">
        <f t="shared" si="49"/>
        <v>1</v>
      </c>
      <c r="I173" s="23" t="s">
        <v>151</v>
      </c>
    </row>
    <row r="174" spans="2:10" s="20" customFormat="1" ht="12.75" x14ac:dyDescent="0.25">
      <c r="B174" s="20" t="s">
        <v>48</v>
      </c>
      <c r="C174" s="13">
        <f>'[1]3. Forme contrattuali'!C80</f>
        <v>80</v>
      </c>
      <c r="D174" s="13">
        <f>'[1]3. Forme contrattuali'!D80</f>
        <v>99</v>
      </c>
      <c r="E174" s="13">
        <f>'[1]3. Forme contrattuali'!E80</f>
        <v>157</v>
      </c>
      <c r="F174" s="13">
        <f>'[1]3. Forme contrattuali'!F80</f>
        <v>195</v>
      </c>
      <c r="G174" s="13">
        <f>'[1]3. Forme contrattuali'!G80</f>
        <v>72</v>
      </c>
      <c r="H174" s="86">
        <f t="shared" si="49"/>
        <v>-8</v>
      </c>
      <c r="I174" s="23">
        <f t="shared" si="50"/>
        <v>-0.1</v>
      </c>
    </row>
    <row r="175" spans="2:10" s="20" customFormat="1" ht="12.75" x14ac:dyDescent="0.25">
      <c r="B175" s="20" t="s">
        <v>21</v>
      </c>
      <c r="C175" s="13">
        <f>'[1]3. Forme contrattuali'!C81</f>
        <v>0</v>
      </c>
      <c r="D175" s="13">
        <f>'[1]3. Forme contrattuali'!D81</f>
        <v>0</v>
      </c>
      <c r="E175" s="13">
        <f>'[1]3. Forme contrattuali'!E81</f>
        <v>0</v>
      </c>
      <c r="F175" s="13">
        <f>'[1]3. Forme contrattuali'!F81</f>
        <v>0</v>
      </c>
      <c r="G175" s="13">
        <f>'[1]3. Forme contrattuali'!G81</f>
        <v>0</v>
      </c>
      <c r="H175" s="86">
        <f t="shared" si="49"/>
        <v>0</v>
      </c>
      <c r="I175" s="23" t="s">
        <v>151</v>
      </c>
    </row>
    <row r="176" spans="2:10" s="20" customFormat="1" ht="12.75" x14ac:dyDescent="0.25">
      <c r="B176" s="90" t="s">
        <v>81</v>
      </c>
      <c r="C176" s="16">
        <f>SUM(C168:C175)</f>
        <v>1474</v>
      </c>
      <c r="D176" s="16">
        <f>SUM(D168:D175)</f>
        <v>2663</v>
      </c>
      <c r="E176" s="16">
        <f t="shared" ref="E176:G176" si="51">SUM(E168:E175)</f>
        <v>3014</v>
      </c>
      <c r="F176" s="16">
        <f t="shared" si="51"/>
        <v>3091</v>
      </c>
      <c r="G176" s="16">
        <f t="shared" si="51"/>
        <v>2120</v>
      </c>
      <c r="H176" s="34">
        <f t="shared" si="49"/>
        <v>646</v>
      </c>
      <c r="I176" s="91">
        <f>(G176-C176)/C176</f>
        <v>0.43826322930800543</v>
      </c>
    </row>
    <row r="177" spans="2:10" s="20" customFormat="1" ht="24.95" customHeight="1" x14ac:dyDescent="0.2">
      <c r="B177" s="83" t="s">
        <v>47</v>
      </c>
      <c r="C177" s="12"/>
      <c r="D177" s="12"/>
      <c r="E177" s="12"/>
      <c r="G177" s="12"/>
      <c r="H177" s="32"/>
      <c r="I177" s="92"/>
      <c r="J177" s="23"/>
    </row>
    <row r="178" spans="2:10" s="20" customFormat="1" ht="12.75" x14ac:dyDescent="0.25">
      <c r="B178" s="112"/>
      <c r="C178" s="111"/>
      <c r="D178" s="111"/>
      <c r="E178" s="111"/>
      <c r="F178" s="112"/>
      <c r="G178" s="111"/>
      <c r="H178" s="109"/>
      <c r="I178" s="23"/>
      <c r="J178" s="23"/>
    </row>
    <row r="179" spans="2:10" s="20" customFormat="1" ht="12.75" x14ac:dyDescent="0.25">
      <c r="B179" s="104"/>
      <c r="C179" s="106" t="s">
        <v>326</v>
      </c>
      <c r="D179" s="106" t="s">
        <v>327</v>
      </c>
      <c r="E179" s="106" t="s">
        <v>328</v>
      </c>
      <c r="F179" s="108" t="s">
        <v>329</v>
      </c>
      <c r="G179" s="106" t="s">
        <v>330</v>
      </c>
      <c r="H179" s="121"/>
      <c r="I179" s="86"/>
      <c r="J179" s="23"/>
    </row>
    <row r="180" spans="2:10" s="20" customFormat="1" ht="12.75" x14ac:dyDescent="0.25">
      <c r="B180" s="104" t="s">
        <v>16</v>
      </c>
      <c r="C180" s="107">
        <f>C168/$C$168*100</f>
        <v>100</v>
      </c>
      <c r="D180" s="107">
        <f t="shared" ref="D180:G180" si="52">D168/$C$168*100</f>
        <v>79.901960784313729</v>
      </c>
      <c r="E180" s="107">
        <f t="shared" si="52"/>
        <v>74.019607843137265</v>
      </c>
      <c r="F180" s="107">
        <f t="shared" si="52"/>
        <v>101.96078431372548</v>
      </c>
      <c r="G180" s="107">
        <f t="shared" si="52"/>
        <v>100.98039215686273</v>
      </c>
      <c r="H180" s="121"/>
      <c r="I180" s="86"/>
      <c r="J180" s="23"/>
    </row>
    <row r="181" spans="2:10" s="20" customFormat="1" ht="12.75" x14ac:dyDescent="0.25">
      <c r="B181" s="104" t="s">
        <v>17</v>
      </c>
      <c r="C181" s="107">
        <f>C169/$C$169*100</f>
        <v>100</v>
      </c>
      <c r="D181" s="107">
        <f t="shared" ref="D181:G181" si="53">D169/$C$169*100</f>
        <v>145.82132564841498</v>
      </c>
      <c r="E181" s="107">
        <f t="shared" si="53"/>
        <v>159.36599423631122</v>
      </c>
      <c r="F181" s="107">
        <f t="shared" si="53"/>
        <v>162.68011527377521</v>
      </c>
      <c r="G181" s="107">
        <f t="shared" si="53"/>
        <v>109.07780979827089</v>
      </c>
      <c r="H181" s="121"/>
      <c r="I181" s="86"/>
      <c r="J181" s="23"/>
    </row>
    <row r="182" spans="2:10" s="20" customFormat="1" ht="12.75" x14ac:dyDescent="0.25">
      <c r="B182" s="104" t="s">
        <v>333</v>
      </c>
      <c r="C182" s="107">
        <f>C170/$C$170*100</f>
        <v>100</v>
      </c>
      <c r="D182" s="107">
        <f t="shared" ref="D182:G182" si="54">D170/$C$170*100</f>
        <v>214.05405405405403</v>
      </c>
      <c r="E182" s="107">
        <f t="shared" si="54"/>
        <v>258.91891891891896</v>
      </c>
      <c r="F182" s="107">
        <f t="shared" si="54"/>
        <v>221.08108108108109</v>
      </c>
      <c r="G182" s="107">
        <f t="shared" si="54"/>
        <v>142.70270270270271</v>
      </c>
      <c r="H182" s="121"/>
      <c r="I182" s="86"/>
      <c r="J182" s="23"/>
    </row>
    <row r="183" spans="2:10" s="20" customFormat="1" ht="12.75" x14ac:dyDescent="0.25">
      <c r="B183" s="104" t="s">
        <v>18</v>
      </c>
      <c r="C183" s="107">
        <f>C171/$C$171*100</f>
        <v>100</v>
      </c>
      <c r="D183" s="107">
        <f t="shared" ref="D183:G183" si="55">D171/$C$171*100</f>
        <v>117.91044776119404</v>
      </c>
      <c r="E183" s="107">
        <f t="shared" si="55"/>
        <v>132.8358208955224</v>
      </c>
      <c r="F183" s="107">
        <f t="shared" si="55"/>
        <v>156.71641791044777</v>
      </c>
      <c r="G183" s="107">
        <f t="shared" si="55"/>
        <v>62.68656716417911</v>
      </c>
      <c r="H183" s="121"/>
      <c r="I183" s="86"/>
      <c r="J183" s="23"/>
    </row>
    <row r="184" spans="2:10" x14ac:dyDescent="0.25">
      <c r="B184" s="104" t="s">
        <v>19</v>
      </c>
      <c r="C184" s="107">
        <f>C172/$C$172*100</f>
        <v>100</v>
      </c>
      <c r="D184" s="107">
        <f t="shared" ref="D184:G184" si="56">D172/$C$172*100</f>
        <v>374.59016393442624</v>
      </c>
      <c r="E184" s="107">
        <f t="shared" si="56"/>
        <v>422.9508196721311</v>
      </c>
      <c r="F184" s="107">
        <f t="shared" si="56"/>
        <v>428.27868852459011</v>
      </c>
      <c r="G184" s="107">
        <f t="shared" si="56"/>
        <v>318.85245901639342</v>
      </c>
      <c r="H184" s="114"/>
    </row>
    <row r="185" spans="2:10" x14ac:dyDescent="0.25">
      <c r="B185" s="104" t="s">
        <v>20</v>
      </c>
      <c r="C185" s="107" t="e">
        <f>C173/$C$173*100</f>
        <v>#DIV/0!</v>
      </c>
      <c r="D185" s="107" t="e">
        <f t="shared" ref="D185:G185" si="57">D173/$C$173*100</f>
        <v>#DIV/0!</v>
      </c>
      <c r="E185" s="107" t="e">
        <f t="shared" si="57"/>
        <v>#DIV/0!</v>
      </c>
      <c r="F185" s="107" t="e">
        <f t="shared" si="57"/>
        <v>#DIV/0!</v>
      </c>
      <c r="G185" s="107" t="e">
        <f t="shared" si="57"/>
        <v>#DIV/0!</v>
      </c>
      <c r="H185" s="114"/>
    </row>
    <row r="186" spans="2:10" x14ac:dyDescent="0.25">
      <c r="B186" s="104" t="s">
        <v>48</v>
      </c>
      <c r="C186" s="107">
        <f>C174/$C$174*100</f>
        <v>100</v>
      </c>
      <c r="D186" s="107">
        <f t="shared" ref="D186:G186" si="58">D174/$C$174*100</f>
        <v>123.75</v>
      </c>
      <c r="E186" s="107">
        <f t="shared" si="58"/>
        <v>196.25</v>
      </c>
      <c r="F186" s="107">
        <f t="shared" si="58"/>
        <v>243.75</v>
      </c>
      <c r="G186" s="107">
        <f t="shared" si="58"/>
        <v>90</v>
      </c>
      <c r="H186" s="114"/>
    </row>
  </sheetData>
  <sheetProtection sheet="1" formatCells="0" formatColumns="0" formatRows="0" insertColumns="0" insertRows="0" insertHyperlinks="0" deleteColumns="0" deleteRows="0" sort="0" autoFilter="0" pivotTables="0"/>
  <mergeCells count="38">
    <mergeCell ref="B2:AA4"/>
    <mergeCell ref="B7:B8"/>
    <mergeCell ref="C7:D8"/>
    <mergeCell ref="E7:T7"/>
    <mergeCell ref="E8:F8"/>
    <mergeCell ref="G8:H8"/>
    <mergeCell ref="I8:J8"/>
    <mergeCell ref="K8:L8"/>
    <mergeCell ref="M8:N8"/>
    <mergeCell ref="O8:P8"/>
    <mergeCell ref="Q8:R8"/>
    <mergeCell ref="S8:T8"/>
    <mergeCell ref="C12:T12"/>
    <mergeCell ref="B21:B22"/>
    <mergeCell ref="C21:D22"/>
    <mergeCell ref="E21:T21"/>
    <mergeCell ref="E22:F22"/>
    <mergeCell ref="G22:H22"/>
    <mergeCell ref="I22:J22"/>
    <mergeCell ref="K22:L22"/>
    <mergeCell ref="M22:N22"/>
    <mergeCell ref="O22:P22"/>
    <mergeCell ref="Q22:R22"/>
    <mergeCell ref="S22:T22"/>
    <mergeCell ref="C26:T26"/>
    <mergeCell ref="C40:T40"/>
    <mergeCell ref="B47:AA49"/>
    <mergeCell ref="I36:J36"/>
    <mergeCell ref="K36:L36"/>
    <mergeCell ref="M36:N36"/>
    <mergeCell ref="O36:P36"/>
    <mergeCell ref="Q36:R36"/>
    <mergeCell ref="S36:T36"/>
    <mergeCell ref="B35:B36"/>
    <mergeCell ref="C35:D36"/>
    <mergeCell ref="E35:T35"/>
    <mergeCell ref="E36:F36"/>
    <mergeCell ref="G36:H36"/>
  </mergeCells>
  <pageMargins left="0.7" right="0.7" top="0.75" bottom="0.75" header="0.3" footer="0.3"/>
  <pageSetup paperSize="9" scale="53" orientation="portrait" r:id="rId1"/>
  <ignoredErrors>
    <ignoredError sqref="C117 C139 C186" evalError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544E4-5674-48A4-AC5F-DEC9E26F5530}">
  <sheetPr>
    <tabColor theme="0"/>
    <pageSetUpPr fitToPage="1"/>
  </sheetPr>
  <dimension ref="B1:AK215"/>
  <sheetViews>
    <sheetView workbookViewId="0">
      <selection activeCell="B95" sqref="B95:B96"/>
    </sheetView>
  </sheetViews>
  <sheetFormatPr defaultColWidth="9.140625" defaultRowHeight="12.75" x14ac:dyDescent="0.25"/>
  <cols>
    <col min="1" max="1" width="4.7109375" style="19" customWidth="1"/>
    <col min="2" max="2" width="36.28515625" style="19" customWidth="1"/>
    <col min="3" max="14" width="8.28515625" style="19" customWidth="1"/>
    <col min="15" max="15" width="9.140625" style="19" customWidth="1"/>
    <col min="16" max="20" width="8.28515625" style="19" customWidth="1"/>
    <col min="21" max="16384" width="9.140625" style="19"/>
  </cols>
  <sheetData>
    <row r="1" spans="2:37" x14ac:dyDescent="0.2">
      <c r="R1" s="8"/>
      <c r="S1" s="8"/>
      <c r="T1" s="8"/>
      <c r="U1" s="8"/>
      <c r="V1" s="8"/>
      <c r="W1" s="8"/>
      <c r="X1" s="8"/>
      <c r="Y1" s="8"/>
      <c r="Z1" s="8"/>
      <c r="AA1" s="8"/>
      <c r="AB1" s="8"/>
    </row>
    <row r="2" spans="2:37" s="38" customFormat="1" ht="14.25" customHeight="1" x14ac:dyDescent="0.2">
      <c r="B2" s="154" t="s">
        <v>171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31"/>
      <c r="AD2" s="31"/>
      <c r="AE2" s="31"/>
      <c r="AF2" s="31"/>
      <c r="AG2" s="31"/>
      <c r="AH2" s="31"/>
      <c r="AI2" s="4"/>
      <c r="AJ2" s="4"/>
      <c r="AK2" s="4"/>
    </row>
    <row r="3" spans="2:37" s="38" customFormat="1" ht="14.25" customHeight="1" x14ac:dyDescent="0.2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45"/>
      <c r="AD3" s="31"/>
      <c r="AE3" s="31"/>
      <c r="AF3" s="31"/>
      <c r="AG3" s="45"/>
      <c r="AH3" s="4"/>
      <c r="AI3" s="4"/>
      <c r="AJ3" s="4"/>
      <c r="AK3" s="4"/>
    </row>
    <row r="4" spans="2:37" s="38" customFormat="1" ht="14.25" customHeight="1" x14ac:dyDescent="0.2"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4"/>
      <c r="AD4" s="31"/>
      <c r="AE4" s="31"/>
      <c r="AF4" s="31"/>
      <c r="AG4" s="4"/>
      <c r="AH4" s="4"/>
      <c r="AI4" s="4"/>
      <c r="AJ4" s="4"/>
      <c r="AK4" s="4"/>
    </row>
    <row r="6" spans="2:37" s="7" customFormat="1" ht="24.95" customHeight="1" x14ac:dyDescent="0.25">
      <c r="B6" s="173" t="s">
        <v>214</v>
      </c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"/>
      <c r="P6" s="1"/>
      <c r="Q6" s="1"/>
    </row>
    <row r="7" spans="2:37" s="8" customFormat="1" ht="15" customHeight="1" x14ac:dyDescent="0.2">
      <c r="B7" s="168" t="s">
        <v>85</v>
      </c>
      <c r="C7" s="170" t="s">
        <v>55</v>
      </c>
      <c r="D7" s="170"/>
      <c r="E7" s="170"/>
      <c r="F7" s="166" t="s">
        <v>2</v>
      </c>
      <c r="G7" s="166"/>
      <c r="H7" s="166"/>
      <c r="I7" s="166"/>
      <c r="J7" s="166"/>
      <c r="K7" s="166"/>
      <c r="L7" s="166"/>
      <c r="M7" s="166"/>
      <c r="N7" s="166"/>
    </row>
    <row r="8" spans="2:37" s="8" customFormat="1" ht="30.75" customHeight="1" x14ac:dyDescent="0.2">
      <c r="B8" s="169"/>
      <c r="C8" s="171"/>
      <c r="D8" s="171"/>
      <c r="E8" s="171"/>
      <c r="F8" s="165" t="s">
        <v>86</v>
      </c>
      <c r="G8" s="160"/>
      <c r="H8" s="160"/>
      <c r="I8" s="165" t="s">
        <v>89</v>
      </c>
      <c r="J8" s="165"/>
      <c r="K8" s="165"/>
      <c r="L8" s="165" t="s">
        <v>87</v>
      </c>
      <c r="M8" s="165"/>
      <c r="N8" s="165"/>
    </row>
    <row r="9" spans="2:37" s="8" customFormat="1" ht="42" customHeight="1" x14ac:dyDescent="0.2">
      <c r="B9" s="10"/>
      <c r="C9" s="2" t="s">
        <v>240</v>
      </c>
      <c r="D9" s="11" t="s">
        <v>241</v>
      </c>
      <c r="E9" s="11" t="s">
        <v>242</v>
      </c>
      <c r="F9" s="2" t="s">
        <v>240</v>
      </c>
      <c r="G9" s="11" t="s">
        <v>241</v>
      </c>
      <c r="H9" s="11" t="s">
        <v>242</v>
      </c>
      <c r="I9" s="2" t="s">
        <v>240</v>
      </c>
      <c r="J9" s="11" t="s">
        <v>241</v>
      </c>
      <c r="K9" s="11" t="s">
        <v>242</v>
      </c>
      <c r="L9" s="2" t="s">
        <v>240</v>
      </c>
      <c r="M9" s="11" t="s">
        <v>241</v>
      </c>
      <c r="N9" s="11" t="s">
        <v>242</v>
      </c>
    </row>
    <row r="10" spans="2:37" s="8" customFormat="1" x14ac:dyDescent="0.2">
      <c r="B10" s="9" t="s">
        <v>60</v>
      </c>
      <c r="C10" s="54">
        <f>'[1]3. Delegazioni'!C10</f>
        <v>738</v>
      </c>
      <c r="D10" s="55">
        <f>'[1]3. Delegazioni'!D10</f>
        <v>-172</v>
      </c>
      <c r="E10" s="56">
        <f>'[1]3. Delegazioni'!E10</f>
        <v>-0.189</v>
      </c>
      <c r="F10" s="54">
        <f>'[1]3. Delegazioni'!F10</f>
        <v>13</v>
      </c>
      <c r="G10" s="55">
        <f>'[1]3. Delegazioni'!G10</f>
        <v>-18</v>
      </c>
      <c r="H10" s="56">
        <f>'[1]3. Delegazioni'!H10</f>
        <v>-0.5806</v>
      </c>
      <c r="I10" s="54">
        <f>'[1]3. Delegazioni'!I10</f>
        <v>686</v>
      </c>
      <c r="J10" s="55">
        <f>'[1]3. Delegazioni'!J10</f>
        <v>-108</v>
      </c>
      <c r="K10" s="56">
        <f>'[1]3. Delegazioni'!K10</f>
        <v>-0.13600000000000001</v>
      </c>
      <c r="L10" s="54">
        <f>'[1]3. Delegazioni'!L10</f>
        <v>39</v>
      </c>
      <c r="M10" s="55">
        <f>'[1]3. Delegazioni'!M10</f>
        <v>-46</v>
      </c>
      <c r="N10" s="56">
        <f>'[1]3. Delegazioni'!N10</f>
        <v>-0.54120000000000001</v>
      </c>
      <c r="O10" s="12"/>
      <c r="P10" s="13"/>
      <c r="Q10" s="14"/>
      <c r="R10" s="9"/>
      <c r="S10" s="9"/>
    </row>
    <row r="11" spans="2:37" s="8" customFormat="1" x14ac:dyDescent="0.2">
      <c r="B11" s="9" t="s">
        <v>61</v>
      </c>
      <c r="C11" s="22">
        <f>'[1]3. Delegazioni'!C11</f>
        <v>106</v>
      </c>
      <c r="D11" s="24">
        <f>'[1]3. Delegazioni'!D11</f>
        <v>-60</v>
      </c>
      <c r="E11" s="25">
        <f>'[1]3. Delegazioni'!E11</f>
        <v>-0.3614</v>
      </c>
      <c r="F11" s="22">
        <f>'[1]3. Delegazioni'!F11</f>
        <v>8</v>
      </c>
      <c r="G11" s="24">
        <f>'[1]3. Delegazioni'!G11</f>
        <v>5</v>
      </c>
      <c r="H11" s="25">
        <f>'[1]3. Delegazioni'!H11</f>
        <v>1.6667000000000001</v>
      </c>
      <c r="I11" s="22">
        <f>'[1]3. Delegazioni'!I11</f>
        <v>97</v>
      </c>
      <c r="J11" s="24">
        <f>'[1]3. Delegazioni'!J11</f>
        <v>-64</v>
      </c>
      <c r="K11" s="25">
        <f>'[1]3. Delegazioni'!K11</f>
        <v>-0.39750000000000002</v>
      </c>
      <c r="L11" s="22">
        <f>'[1]3. Delegazioni'!L11</f>
        <v>1</v>
      </c>
      <c r="M11" s="24">
        <f>'[1]3. Delegazioni'!M11</f>
        <v>-1</v>
      </c>
      <c r="N11" s="25">
        <f>'[1]3. Delegazioni'!N11</f>
        <v>-0.5</v>
      </c>
      <c r="O11" s="12"/>
      <c r="P11" s="13"/>
      <c r="Q11" s="14"/>
      <c r="R11" s="9"/>
      <c r="S11" s="9"/>
    </row>
    <row r="12" spans="2:37" s="8" customFormat="1" x14ac:dyDescent="0.2">
      <c r="B12" s="9" t="s">
        <v>62</v>
      </c>
      <c r="C12" s="22">
        <f>'[1]3. Delegazioni'!C12</f>
        <v>39</v>
      </c>
      <c r="D12" s="24">
        <f>'[1]3. Delegazioni'!D12</f>
        <v>-19</v>
      </c>
      <c r="E12" s="25">
        <f>'[1]3. Delegazioni'!E12</f>
        <v>-0.3276</v>
      </c>
      <c r="F12" s="22">
        <f>'[1]3. Delegazioni'!F12</f>
        <v>9</v>
      </c>
      <c r="G12" s="24">
        <f>'[1]3. Delegazioni'!G12</f>
        <v>4</v>
      </c>
      <c r="H12" s="25">
        <f>'[1]3. Delegazioni'!H12</f>
        <v>0.8</v>
      </c>
      <c r="I12" s="22">
        <f>'[1]3. Delegazioni'!I12</f>
        <v>29</v>
      </c>
      <c r="J12" s="24">
        <f>'[1]3. Delegazioni'!J12</f>
        <v>-22</v>
      </c>
      <c r="K12" s="25">
        <f>'[1]3. Delegazioni'!K12</f>
        <v>-0.43140000000000001</v>
      </c>
      <c r="L12" s="22">
        <f>'[1]3. Delegazioni'!L12</f>
        <v>1</v>
      </c>
      <c r="M12" s="24">
        <f>'[1]3. Delegazioni'!M12</f>
        <v>-1</v>
      </c>
      <c r="N12" s="25">
        <f>'[1]3. Delegazioni'!N12</f>
        <v>-0.5</v>
      </c>
      <c r="O12" s="12"/>
      <c r="P12" s="13"/>
      <c r="Q12" s="14"/>
      <c r="R12" s="9"/>
      <c r="S12" s="9"/>
    </row>
    <row r="13" spans="2:37" s="8" customFormat="1" x14ac:dyDescent="0.2">
      <c r="B13" s="9" t="s">
        <v>63</v>
      </c>
      <c r="C13" s="22">
        <f>'[1]3. Delegazioni'!C13</f>
        <v>109</v>
      </c>
      <c r="D13" s="24">
        <f>'[1]3. Delegazioni'!D13</f>
        <v>-69</v>
      </c>
      <c r="E13" s="25">
        <f>'[1]3. Delegazioni'!E13</f>
        <v>-0.3876</v>
      </c>
      <c r="F13" s="22">
        <f>'[1]3. Delegazioni'!F13</f>
        <v>11</v>
      </c>
      <c r="G13" s="24">
        <f>'[1]3. Delegazioni'!G13</f>
        <v>-1</v>
      </c>
      <c r="H13" s="25">
        <f>'[1]3. Delegazioni'!H13</f>
        <v>-8.3299999999999999E-2</v>
      </c>
      <c r="I13" s="22">
        <f>'[1]3. Delegazioni'!I13</f>
        <v>92</v>
      </c>
      <c r="J13" s="24">
        <f>'[1]3. Delegazioni'!J13</f>
        <v>-60</v>
      </c>
      <c r="K13" s="25">
        <f>'[1]3. Delegazioni'!K13</f>
        <v>-0.3947</v>
      </c>
      <c r="L13" s="22">
        <f>'[1]3. Delegazioni'!L13</f>
        <v>6</v>
      </c>
      <c r="M13" s="24">
        <f>'[1]3. Delegazioni'!M13</f>
        <v>-8</v>
      </c>
      <c r="N13" s="25">
        <f>'[1]3. Delegazioni'!N13</f>
        <v>-0.57140000000000002</v>
      </c>
      <c r="O13" s="12"/>
      <c r="P13" s="13"/>
      <c r="Q13" s="14"/>
      <c r="R13" s="9"/>
      <c r="S13" s="9"/>
    </row>
    <row r="14" spans="2:37" s="8" customFormat="1" x14ac:dyDescent="0.2">
      <c r="B14" s="9" t="s">
        <v>64</v>
      </c>
      <c r="C14" s="22">
        <f>'[1]3. Delegazioni'!C14</f>
        <v>381</v>
      </c>
      <c r="D14" s="24">
        <f>'[1]3. Delegazioni'!D14</f>
        <v>-65</v>
      </c>
      <c r="E14" s="25">
        <f>'[1]3. Delegazioni'!E14</f>
        <v>-0.1457</v>
      </c>
      <c r="F14" s="22">
        <f>'[1]3. Delegazioni'!F14</f>
        <v>47</v>
      </c>
      <c r="G14" s="24">
        <f>'[1]3. Delegazioni'!G14</f>
        <v>-25</v>
      </c>
      <c r="H14" s="25">
        <f>'[1]3. Delegazioni'!H14</f>
        <v>-0.34720000000000001</v>
      </c>
      <c r="I14" s="22">
        <f>'[1]3. Delegazioni'!I14</f>
        <v>270</v>
      </c>
      <c r="J14" s="24">
        <f>'[1]3. Delegazioni'!J14</f>
        <v>-27</v>
      </c>
      <c r="K14" s="25">
        <f>'[1]3. Delegazioni'!K14</f>
        <v>-9.0899999999999995E-2</v>
      </c>
      <c r="L14" s="22">
        <f>'[1]3. Delegazioni'!L14</f>
        <v>64</v>
      </c>
      <c r="M14" s="24">
        <f>'[1]3. Delegazioni'!M14</f>
        <v>-13</v>
      </c>
      <c r="N14" s="25">
        <f>'[1]3. Delegazioni'!N14</f>
        <v>-0.16880000000000001</v>
      </c>
      <c r="O14" s="12"/>
      <c r="P14" s="13"/>
      <c r="Q14" s="14"/>
      <c r="R14" s="9"/>
      <c r="S14" s="9"/>
    </row>
    <row r="15" spans="2:37" s="8" customFormat="1" x14ac:dyDescent="0.2">
      <c r="B15" s="9" t="s">
        <v>65</v>
      </c>
      <c r="C15" s="22">
        <f>'[1]3. Delegazioni'!C15</f>
        <v>241</v>
      </c>
      <c r="D15" s="24">
        <f>'[1]3. Delegazioni'!D15</f>
        <v>-81</v>
      </c>
      <c r="E15" s="25">
        <f>'[1]3. Delegazioni'!E15</f>
        <v>-0.25159999999999999</v>
      </c>
      <c r="F15" s="22">
        <f>'[1]3. Delegazioni'!F15</f>
        <v>2</v>
      </c>
      <c r="G15" s="24">
        <f>'[1]3. Delegazioni'!G15</f>
        <v>-3</v>
      </c>
      <c r="H15" s="25">
        <f>'[1]3. Delegazioni'!H15</f>
        <v>-0.6</v>
      </c>
      <c r="I15" s="22">
        <f>'[1]3. Delegazioni'!I15</f>
        <v>212</v>
      </c>
      <c r="J15" s="24">
        <f>'[1]3. Delegazioni'!J15</f>
        <v>-59</v>
      </c>
      <c r="K15" s="25">
        <f>'[1]3. Delegazioni'!K15</f>
        <v>-0.2177</v>
      </c>
      <c r="L15" s="22">
        <f>'[1]3. Delegazioni'!L15</f>
        <v>27</v>
      </c>
      <c r="M15" s="24">
        <f>'[1]3. Delegazioni'!M15</f>
        <v>-19</v>
      </c>
      <c r="N15" s="25">
        <f>'[1]3. Delegazioni'!N15</f>
        <v>-0.41299999999999998</v>
      </c>
      <c r="O15" s="12"/>
      <c r="P15" s="13"/>
      <c r="Q15" s="14"/>
      <c r="R15" s="9"/>
      <c r="S15" s="9"/>
    </row>
    <row r="16" spans="2:37" s="8" customFormat="1" x14ac:dyDescent="0.2">
      <c r="B16" s="9" t="s">
        <v>5</v>
      </c>
      <c r="C16" s="22">
        <f>'[1]3. Delegazioni'!C16</f>
        <v>1855</v>
      </c>
      <c r="D16" s="24">
        <f>'[1]3. Delegazioni'!D16</f>
        <v>-1036</v>
      </c>
      <c r="E16" s="25">
        <f>'[1]3. Delegazioni'!E16</f>
        <v>-0.3584</v>
      </c>
      <c r="F16" s="22">
        <f>'[1]3. Delegazioni'!F16</f>
        <v>44</v>
      </c>
      <c r="G16" s="24">
        <f>'[1]3. Delegazioni'!G16</f>
        <v>-40</v>
      </c>
      <c r="H16" s="25">
        <f>'[1]3. Delegazioni'!H16</f>
        <v>-0.47620000000000001</v>
      </c>
      <c r="I16" s="22">
        <f>'[1]3. Delegazioni'!I16</f>
        <v>1356</v>
      </c>
      <c r="J16" s="24">
        <f>'[1]3. Delegazioni'!J16</f>
        <v>-707</v>
      </c>
      <c r="K16" s="25">
        <f>'[1]3. Delegazioni'!K16</f>
        <v>-0.3427</v>
      </c>
      <c r="L16" s="22">
        <f>'[1]3. Delegazioni'!L16</f>
        <v>455</v>
      </c>
      <c r="M16" s="24">
        <f>'[1]3. Delegazioni'!M16</f>
        <v>-289</v>
      </c>
      <c r="N16" s="25">
        <f>'[1]3. Delegazioni'!N16</f>
        <v>-0.38840000000000002</v>
      </c>
    </row>
    <row r="17" spans="2:19" s="8" customFormat="1" x14ac:dyDescent="0.2">
      <c r="B17" s="9" t="s">
        <v>40</v>
      </c>
      <c r="C17" s="22">
        <f>'[1]3. Delegazioni'!C17</f>
        <v>1268</v>
      </c>
      <c r="D17" s="24">
        <f>'[1]3. Delegazioni'!D17</f>
        <v>-345</v>
      </c>
      <c r="E17" s="25">
        <f>'[1]3. Delegazioni'!E17</f>
        <v>-0.21390000000000001</v>
      </c>
      <c r="F17" s="22">
        <f>'[1]3. Delegazioni'!F17</f>
        <v>388</v>
      </c>
      <c r="G17" s="24">
        <f>'[1]3. Delegazioni'!G17</f>
        <v>-42</v>
      </c>
      <c r="H17" s="25">
        <f>'[1]3. Delegazioni'!H17</f>
        <v>-9.7699999999999995E-2</v>
      </c>
      <c r="I17" s="22">
        <f>'[1]3. Delegazioni'!I17</f>
        <v>821</v>
      </c>
      <c r="J17" s="24">
        <f>'[1]3. Delegazioni'!J17</f>
        <v>-282</v>
      </c>
      <c r="K17" s="25">
        <f>'[1]3. Delegazioni'!K17</f>
        <v>-0.25569999999999998</v>
      </c>
      <c r="L17" s="22">
        <f>'[1]3. Delegazioni'!L17</f>
        <v>59</v>
      </c>
      <c r="M17" s="24">
        <f>'[1]3. Delegazioni'!M17</f>
        <v>-21</v>
      </c>
      <c r="N17" s="25">
        <f>'[1]3. Delegazioni'!N17</f>
        <v>-0.26250000000000001</v>
      </c>
    </row>
    <row r="18" spans="2:19" s="8" customFormat="1" x14ac:dyDescent="0.2">
      <c r="B18" s="9" t="s">
        <v>9</v>
      </c>
      <c r="C18" s="22">
        <f>'[1]3. Delegazioni'!C18</f>
        <v>332</v>
      </c>
      <c r="D18" s="24">
        <f>'[1]3. Delegazioni'!D18</f>
        <v>-132</v>
      </c>
      <c r="E18" s="25">
        <f>'[1]3. Delegazioni'!E18</f>
        <v>-0.28449999999999998</v>
      </c>
      <c r="F18" s="22">
        <f>'[1]3. Delegazioni'!F18</f>
        <v>33</v>
      </c>
      <c r="G18" s="24">
        <f>'[1]3. Delegazioni'!G18</f>
        <v>-30</v>
      </c>
      <c r="H18" s="25">
        <f>'[1]3. Delegazioni'!H18</f>
        <v>-0.47620000000000001</v>
      </c>
      <c r="I18" s="22">
        <f>'[1]3. Delegazioni'!I18</f>
        <v>259</v>
      </c>
      <c r="J18" s="24">
        <f>'[1]3. Delegazioni'!J18</f>
        <v>-82</v>
      </c>
      <c r="K18" s="25">
        <f>'[1]3. Delegazioni'!K18</f>
        <v>-0.24049999999999999</v>
      </c>
      <c r="L18" s="22">
        <f>'[1]3. Delegazioni'!L18</f>
        <v>40</v>
      </c>
      <c r="M18" s="24">
        <f>'[1]3. Delegazioni'!M18</f>
        <v>-20</v>
      </c>
      <c r="N18" s="25">
        <f>'[1]3. Delegazioni'!N18</f>
        <v>-0.33329999999999999</v>
      </c>
    </row>
    <row r="19" spans="2:19" s="8" customFormat="1" x14ac:dyDescent="0.2">
      <c r="B19" s="9" t="s">
        <v>41</v>
      </c>
      <c r="C19" s="22">
        <f>'[1]3. Delegazioni'!C19</f>
        <v>5239</v>
      </c>
      <c r="D19" s="24">
        <f>'[1]3. Delegazioni'!D19</f>
        <v>-2309</v>
      </c>
      <c r="E19" s="25">
        <f>'[1]3. Delegazioni'!E19</f>
        <v>-0.30590000000000001</v>
      </c>
      <c r="F19" s="22">
        <f>'[1]3. Delegazioni'!F19</f>
        <v>1781</v>
      </c>
      <c r="G19" s="24">
        <f>'[1]3. Delegazioni'!G19</f>
        <v>-1242</v>
      </c>
      <c r="H19" s="25">
        <f>'[1]3. Delegazioni'!H19</f>
        <v>-0.41089999999999999</v>
      </c>
      <c r="I19" s="22">
        <f>'[1]3. Delegazioni'!I19</f>
        <v>3073</v>
      </c>
      <c r="J19" s="24">
        <f>'[1]3. Delegazioni'!J19</f>
        <v>-950</v>
      </c>
      <c r="K19" s="25">
        <f>'[1]3. Delegazioni'!K19</f>
        <v>-0.2361</v>
      </c>
      <c r="L19" s="22">
        <f>'[1]3. Delegazioni'!L19</f>
        <v>385</v>
      </c>
      <c r="M19" s="24">
        <f>'[1]3. Delegazioni'!M19</f>
        <v>-117</v>
      </c>
      <c r="N19" s="25">
        <f>'[1]3. Delegazioni'!N19</f>
        <v>-0.2331</v>
      </c>
    </row>
    <row r="20" spans="2:19" s="8" customFormat="1" x14ac:dyDescent="0.2">
      <c r="B20" s="9" t="s">
        <v>42</v>
      </c>
      <c r="C20" s="22">
        <f>'[1]3. Delegazioni'!C20</f>
        <v>1181</v>
      </c>
      <c r="D20" s="24">
        <f>'[1]3. Delegazioni'!D20</f>
        <v>-437</v>
      </c>
      <c r="E20" s="25">
        <f>'[1]3. Delegazioni'!E20</f>
        <v>-0.27010000000000001</v>
      </c>
      <c r="F20" s="22">
        <f>'[1]3. Delegazioni'!F20</f>
        <v>70</v>
      </c>
      <c r="G20" s="24">
        <f>'[1]3. Delegazioni'!G20</f>
        <v>-8</v>
      </c>
      <c r="H20" s="25">
        <f>'[1]3. Delegazioni'!H20</f>
        <v>-0.1026</v>
      </c>
      <c r="I20" s="22">
        <f>'[1]3. Delegazioni'!I20</f>
        <v>887</v>
      </c>
      <c r="J20" s="24">
        <f>'[1]3. Delegazioni'!J20</f>
        <v>-407</v>
      </c>
      <c r="K20" s="25">
        <f>'[1]3. Delegazioni'!K20</f>
        <v>-0.3145</v>
      </c>
      <c r="L20" s="22">
        <f>'[1]3. Delegazioni'!L20</f>
        <v>224</v>
      </c>
      <c r="M20" s="24">
        <f>'[1]3. Delegazioni'!M20</f>
        <v>-22</v>
      </c>
      <c r="N20" s="25">
        <f>'[1]3. Delegazioni'!N20</f>
        <v>-8.9399999999999993E-2</v>
      </c>
    </row>
    <row r="21" spans="2:19" s="8" customFormat="1" x14ac:dyDescent="0.2">
      <c r="B21" s="9" t="s">
        <v>7</v>
      </c>
      <c r="C21" s="22">
        <f>'[1]3. Delegazioni'!C21</f>
        <v>696</v>
      </c>
      <c r="D21" s="24">
        <f>'[1]3. Delegazioni'!D21</f>
        <v>-171</v>
      </c>
      <c r="E21" s="25">
        <f>'[1]3. Delegazioni'!E21</f>
        <v>-0.19719999999999999</v>
      </c>
      <c r="F21" s="22">
        <f>'[1]3. Delegazioni'!F21</f>
        <v>38</v>
      </c>
      <c r="G21" s="24">
        <f>'[1]3. Delegazioni'!G21</f>
        <v>14</v>
      </c>
      <c r="H21" s="25">
        <f>'[1]3. Delegazioni'!H21</f>
        <v>0.58330000000000004</v>
      </c>
      <c r="I21" s="22">
        <f>'[1]3. Delegazioni'!I21</f>
        <v>595</v>
      </c>
      <c r="J21" s="24">
        <f>'[1]3. Delegazioni'!J21</f>
        <v>-130</v>
      </c>
      <c r="K21" s="25">
        <f>'[1]3. Delegazioni'!K21</f>
        <v>-0.17929999999999999</v>
      </c>
      <c r="L21" s="22">
        <f>'[1]3. Delegazioni'!L21</f>
        <v>63</v>
      </c>
      <c r="M21" s="24">
        <f>'[1]3. Delegazioni'!M21</f>
        <v>-55</v>
      </c>
      <c r="N21" s="25">
        <f>'[1]3. Delegazioni'!N21</f>
        <v>-0.46610000000000001</v>
      </c>
    </row>
    <row r="22" spans="2:19" s="8" customFormat="1" x14ac:dyDescent="0.2">
      <c r="B22" s="9" t="s">
        <v>43</v>
      </c>
      <c r="C22" s="22">
        <f>'[1]3. Delegazioni'!C22</f>
        <v>982</v>
      </c>
      <c r="D22" s="24">
        <f>'[1]3. Delegazioni'!D22</f>
        <v>-438</v>
      </c>
      <c r="E22" s="25">
        <f>'[1]3. Delegazioni'!E22</f>
        <v>-0.3085</v>
      </c>
      <c r="F22" s="22">
        <f>'[1]3. Delegazioni'!F22</f>
        <v>171</v>
      </c>
      <c r="G22" s="24">
        <f>'[1]3. Delegazioni'!G22</f>
        <v>-31</v>
      </c>
      <c r="H22" s="25">
        <f>'[1]3. Delegazioni'!H22</f>
        <v>-0.1535</v>
      </c>
      <c r="I22" s="22">
        <f>'[1]3. Delegazioni'!I22</f>
        <v>717</v>
      </c>
      <c r="J22" s="24">
        <f>'[1]3. Delegazioni'!J22</f>
        <v>-314</v>
      </c>
      <c r="K22" s="25">
        <f>'[1]3. Delegazioni'!K22</f>
        <v>-0.30459999999999998</v>
      </c>
      <c r="L22" s="22">
        <f>'[1]3. Delegazioni'!L22</f>
        <v>94</v>
      </c>
      <c r="M22" s="24">
        <f>'[1]3. Delegazioni'!M22</f>
        <v>-93</v>
      </c>
      <c r="N22" s="25">
        <f>'[1]3. Delegazioni'!N22</f>
        <v>-0.49730000000000002</v>
      </c>
    </row>
    <row r="23" spans="2:19" s="8" customFormat="1" x14ac:dyDescent="0.2">
      <c r="B23" s="9" t="s">
        <v>44</v>
      </c>
      <c r="C23" s="22">
        <f>'[1]3. Delegazioni'!C23</f>
        <v>442</v>
      </c>
      <c r="D23" s="24">
        <f>'[1]3. Delegazioni'!D23</f>
        <v>-362</v>
      </c>
      <c r="E23" s="25">
        <f>'[1]3. Delegazioni'!E23</f>
        <v>-0.45019999999999999</v>
      </c>
      <c r="F23" s="22">
        <f>'[1]3. Delegazioni'!F23</f>
        <v>92</v>
      </c>
      <c r="G23" s="24">
        <f>'[1]3. Delegazioni'!G23</f>
        <v>-220</v>
      </c>
      <c r="H23" s="25">
        <f>'[1]3. Delegazioni'!H23</f>
        <v>-0.70509999999999995</v>
      </c>
      <c r="I23" s="22">
        <f>'[1]3. Delegazioni'!I23</f>
        <v>275</v>
      </c>
      <c r="J23" s="24">
        <f>'[1]3. Delegazioni'!J23</f>
        <v>-76</v>
      </c>
      <c r="K23" s="25">
        <f>'[1]3. Delegazioni'!K23</f>
        <v>-0.2165</v>
      </c>
      <c r="L23" s="22">
        <f>'[1]3. Delegazioni'!L23</f>
        <v>75</v>
      </c>
      <c r="M23" s="24">
        <f>'[1]3. Delegazioni'!M23</f>
        <v>-66</v>
      </c>
      <c r="N23" s="25">
        <f>'[1]3. Delegazioni'!N23</f>
        <v>-0.46810000000000002</v>
      </c>
    </row>
    <row r="24" spans="2:19" s="8" customFormat="1" ht="21" customHeight="1" x14ac:dyDescent="0.2">
      <c r="B24" s="15" t="s">
        <v>149</v>
      </c>
      <c r="C24" s="16">
        <f>'3. Servizio turistico'!C25</f>
        <v>13609</v>
      </c>
      <c r="D24" s="58">
        <f>'3. Servizio turistico'!D25</f>
        <v>-5696</v>
      </c>
      <c r="E24" s="17">
        <f>'3. Servizio turistico'!E25</f>
        <v>-0.29505309505309507</v>
      </c>
      <c r="F24" s="16">
        <f>'3. Servizio turistico'!F25</f>
        <v>2707</v>
      </c>
      <c r="G24" s="58">
        <f>'3. Servizio turistico'!G25</f>
        <v>-1637</v>
      </c>
      <c r="H24" s="17">
        <f>'3. Servizio turistico'!H25</f>
        <v>-0.37684162062615101</v>
      </c>
      <c r="I24" s="16">
        <f>'3. Servizio turistico'!I25</f>
        <v>9369</v>
      </c>
      <c r="J24" s="58">
        <f>'3. Servizio turistico'!J25</f>
        <v>-3288</v>
      </c>
      <c r="K24" s="17">
        <f>'3. Servizio turistico'!K25</f>
        <v>-0.25977719838824365</v>
      </c>
      <c r="L24" s="16">
        <f>'3. Servizio turistico'!L25</f>
        <v>1533</v>
      </c>
      <c r="M24" s="58">
        <f>'3. Servizio turistico'!M25</f>
        <v>-771</v>
      </c>
      <c r="N24" s="17">
        <f>'3. Servizio turistico'!N25</f>
        <v>-0.33463541666666669</v>
      </c>
    </row>
    <row r="25" spans="2:19" s="8" customFormat="1" ht="24.95" customHeight="1" x14ac:dyDescent="0.2">
      <c r="B25" s="167" t="s">
        <v>47</v>
      </c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</row>
    <row r="26" spans="2:19" s="8" customFormat="1" x14ac:dyDescent="0.2"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</row>
    <row r="27" spans="2:19" s="8" customFormat="1" x14ac:dyDescent="0.2"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</row>
    <row r="28" spans="2:19" s="7" customFormat="1" ht="24.95" customHeight="1" x14ac:dyDescent="0.25">
      <c r="B28" s="57" t="s">
        <v>215</v>
      </c>
      <c r="C28" s="57"/>
      <c r="D28" s="57"/>
      <c r="E28" s="57"/>
      <c r="F28" s="57"/>
      <c r="G28" s="57"/>
      <c r="H28" s="57"/>
      <c r="I28" s="57"/>
      <c r="J28" s="57"/>
      <c r="K28" s="57"/>
      <c r="L28" s="53"/>
      <c r="M28" s="53"/>
      <c r="N28" s="53"/>
      <c r="O28" s="1"/>
      <c r="P28" s="1"/>
      <c r="Q28" s="1"/>
    </row>
    <row r="29" spans="2:19" s="8" customFormat="1" ht="15" customHeight="1" x14ac:dyDescent="0.2">
      <c r="B29" s="168" t="s">
        <v>85</v>
      </c>
      <c r="C29" s="170" t="s">
        <v>55</v>
      </c>
      <c r="D29" s="170"/>
      <c r="E29" s="170"/>
      <c r="F29" s="166" t="s">
        <v>2</v>
      </c>
      <c r="G29" s="166"/>
      <c r="H29" s="166"/>
      <c r="I29" s="166"/>
      <c r="J29" s="166"/>
      <c r="K29" s="166"/>
      <c r="L29" s="53"/>
      <c r="M29" s="53"/>
      <c r="N29" s="53"/>
    </row>
    <row r="30" spans="2:19" s="8" customFormat="1" ht="30.75" customHeight="1" x14ac:dyDescent="0.2">
      <c r="B30" s="169"/>
      <c r="C30" s="171"/>
      <c r="D30" s="171"/>
      <c r="E30" s="171"/>
      <c r="F30" s="172" t="s">
        <v>27</v>
      </c>
      <c r="G30" s="172"/>
      <c r="H30" s="172"/>
      <c r="I30" s="172" t="s">
        <v>28</v>
      </c>
      <c r="J30" s="172"/>
      <c r="K30" s="172"/>
      <c r="L30" s="53"/>
      <c r="M30" s="53"/>
      <c r="N30" s="53"/>
    </row>
    <row r="31" spans="2:19" s="8" customFormat="1" ht="42" customHeight="1" x14ac:dyDescent="0.2">
      <c r="B31" s="10"/>
      <c r="C31" s="2" t="s">
        <v>240</v>
      </c>
      <c r="D31" s="11" t="s">
        <v>241</v>
      </c>
      <c r="E31" s="11" t="s">
        <v>242</v>
      </c>
      <c r="F31" s="2" t="s">
        <v>240</v>
      </c>
      <c r="G31" s="11" t="s">
        <v>241</v>
      </c>
      <c r="H31" s="11" t="s">
        <v>242</v>
      </c>
      <c r="I31" s="2" t="s">
        <v>240</v>
      </c>
      <c r="J31" s="11" t="s">
        <v>241</v>
      </c>
      <c r="K31" s="11" t="s">
        <v>242</v>
      </c>
      <c r="L31" s="53"/>
      <c r="M31" s="53"/>
      <c r="N31" s="53"/>
    </row>
    <row r="32" spans="2:19" s="8" customFormat="1" x14ac:dyDescent="0.2">
      <c r="B32" s="9" t="s">
        <v>60</v>
      </c>
      <c r="C32" s="54">
        <f>'[1]3. Delegazioni'!C32</f>
        <v>738</v>
      </c>
      <c r="D32" s="55">
        <f>'[1]3. Delegazioni'!D32</f>
        <v>-172</v>
      </c>
      <c r="E32" s="56">
        <f>'[1]3. Delegazioni'!E32</f>
        <v>-0.189</v>
      </c>
      <c r="F32" s="54">
        <f>'[1]3. Delegazioni'!F32</f>
        <v>296</v>
      </c>
      <c r="G32" s="55">
        <f>'[1]3. Delegazioni'!G32</f>
        <v>-73</v>
      </c>
      <c r="H32" s="56">
        <f>'[1]3. Delegazioni'!H32</f>
        <v>-0.1978</v>
      </c>
      <c r="I32" s="54">
        <f>'[1]3. Delegazioni'!I32</f>
        <v>442</v>
      </c>
      <c r="J32" s="55">
        <f>'[1]3. Delegazioni'!J32</f>
        <v>-99</v>
      </c>
      <c r="K32" s="56">
        <f>'[1]3. Delegazioni'!K32</f>
        <v>-0.183</v>
      </c>
      <c r="L32" s="53"/>
      <c r="M32" s="53"/>
      <c r="N32" s="53"/>
      <c r="O32" s="12"/>
      <c r="P32" s="13"/>
      <c r="Q32" s="14"/>
      <c r="R32" s="9"/>
      <c r="S32" s="9"/>
    </row>
    <row r="33" spans="2:19" s="8" customFormat="1" x14ac:dyDescent="0.2">
      <c r="B33" s="9" t="s">
        <v>61</v>
      </c>
      <c r="C33" s="22">
        <f>'[1]3. Delegazioni'!C33</f>
        <v>106</v>
      </c>
      <c r="D33" s="24">
        <f>'[1]3. Delegazioni'!D33</f>
        <v>-60</v>
      </c>
      <c r="E33" s="25">
        <f>'[1]3. Delegazioni'!E33</f>
        <v>-0.3614</v>
      </c>
      <c r="F33" s="22">
        <f>'[1]3. Delegazioni'!F33</f>
        <v>41</v>
      </c>
      <c r="G33" s="24">
        <f>'[1]3. Delegazioni'!G33</f>
        <v>-31</v>
      </c>
      <c r="H33" s="25">
        <f>'[1]3. Delegazioni'!H33</f>
        <v>-0.43059999999999998</v>
      </c>
      <c r="I33" s="22">
        <f>'[1]3. Delegazioni'!I33</f>
        <v>65</v>
      </c>
      <c r="J33" s="24">
        <f>'[1]3. Delegazioni'!J33</f>
        <v>-29</v>
      </c>
      <c r="K33" s="25">
        <f>'[1]3. Delegazioni'!K33</f>
        <v>-0.3085</v>
      </c>
      <c r="L33" s="53"/>
      <c r="M33" s="53"/>
      <c r="N33" s="53"/>
      <c r="O33" s="12"/>
      <c r="P33" s="13"/>
      <c r="Q33" s="14"/>
      <c r="R33" s="9"/>
      <c r="S33" s="9"/>
    </row>
    <row r="34" spans="2:19" s="8" customFormat="1" x14ac:dyDescent="0.2">
      <c r="B34" s="9" t="s">
        <v>62</v>
      </c>
      <c r="C34" s="22">
        <f>'[1]3. Delegazioni'!C34</f>
        <v>39</v>
      </c>
      <c r="D34" s="24">
        <f>'[1]3. Delegazioni'!D34</f>
        <v>-19</v>
      </c>
      <c r="E34" s="25">
        <f>'[1]3. Delegazioni'!E34</f>
        <v>-0.3276</v>
      </c>
      <c r="F34" s="22">
        <f>'[1]3. Delegazioni'!F34</f>
        <v>12</v>
      </c>
      <c r="G34" s="24">
        <f>'[1]3. Delegazioni'!G34</f>
        <v>0</v>
      </c>
      <c r="H34" s="23" t="s">
        <v>151</v>
      </c>
      <c r="I34" s="22">
        <f>'[1]3. Delegazioni'!I34</f>
        <v>27</v>
      </c>
      <c r="J34" s="24">
        <f>'[1]3. Delegazioni'!J34</f>
        <v>-19</v>
      </c>
      <c r="K34" s="25">
        <f>'[1]3. Delegazioni'!K34</f>
        <v>-0.41299999999999998</v>
      </c>
      <c r="L34" s="53"/>
      <c r="M34" s="53"/>
      <c r="N34" s="53"/>
      <c r="O34" s="12"/>
      <c r="P34" s="13"/>
      <c r="Q34" s="14"/>
      <c r="R34" s="9"/>
      <c r="S34" s="9"/>
    </row>
    <row r="35" spans="2:19" s="8" customFormat="1" x14ac:dyDescent="0.2">
      <c r="B35" s="9" t="s">
        <v>63</v>
      </c>
      <c r="C35" s="22">
        <f>'[1]3. Delegazioni'!C35</f>
        <v>109</v>
      </c>
      <c r="D35" s="24">
        <f>'[1]3. Delegazioni'!D35</f>
        <v>-69</v>
      </c>
      <c r="E35" s="25">
        <f>'[1]3. Delegazioni'!E35</f>
        <v>-0.3876</v>
      </c>
      <c r="F35" s="22">
        <f>'[1]3. Delegazioni'!F35</f>
        <v>46</v>
      </c>
      <c r="G35" s="24">
        <f>'[1]3. Delegazioni'!G35</f>
        <v>-18</v>
      </c>
      <c r="H35" s="25">
        <f>'[1]3. Delegazioni'!H35</f>
        <v>-0.28129999999999999</v>
      </c>
      <c r="I35" s="22">
        <f>'[1]3. Delegazioni'!I35</f>
        <v>63</v>
      </c>
      <c r="J35" s="24">
        <f>'[1]3. Delegazioni'!J35</f>
        <v>-51</v>
      </c>
      <c r="K35" s="25">
        <f>'[1]3. Delegazioni'!K35</f>
        <v>-0.44740000000000002</v>
      </c>
      <c r="L35" s="53"/>
      <c r="M35" s="53"/>
      <c r="N35" s="53"/>
      <c r="O35" s="12"/>
      <c r="P35" s="13"/>
      <c r="Q35" s="14"/>
      <c r="R35" s="9"/>
      <c r="S35" s="9"/>
    </row>
    <row r="36" spans="2:19" s="8" customFormat="1" x14ac:dyDescent="0.2">
      <c r="B36" s="9" t="s">
        <v>64</v>
      </c>
      <c r="C36" s="22">
        <f>'[1]3. Delegazioni'!C36</f>
        <v>381</v>
      </c>
      <c r="D36" s="24">
        <f>'[1]3. Delegazioni'!D36</f>
        <v>-65</v>
      </c>
      <c r="E36" s="25">
        <f>'[1]3. Delegazioni'!E36</f>
        <v>-0.1457</v>
      </c>
      <c r="F36" s="22">
        <f>'[1]3. Delegazioni'!F36</f>
        <v>184</v>
      </c>
      <c r="G36" s="24">
        <f>'[1]3. Delegazioni'!G36</f>
        <v>-20</v>
      </c>
      <c r="H36" s="25">
        <f>'[1]3. Delegazioni'!H36</f>
        <v>-9.8000000000000004E-2</v>
      </c>
      <c r="I36" s="22">
        <f>'[1]3. Delegazioni'!I36</f>
        <v>197</v>
      </c>
      <c r="J36" s="24">
        <f>'[1]3. Delegazioni'!J36</f>
        <v>-45</v>
      </c>
      <c r="K36" s="25">
        <f>'[1]3. Delegazioni'!K36</f>
        <v>-0.186</v>
      </c>
      <c r="L36" s="53"/>
      <c r="M36" s="53"/>
      <c r="N36" s="53"/>
      <c r="O36" s="12"/>
      <c r="P36" s="13"/>
      <c r="Q36" s="14"/>
      <c r="R36" s="9"/>
      <c r="S36" s="9"/>
    </row>
    <row r="37" spans="2:19" s="8" customFormat="1" x14ac:dyDescent="0.2">
      <c r="B37" s="9" t="s">
        <v>65</v>
      </c>
      <c r="C37" s="22">
        <f>'[1]3. Delegazioni'!C37</f>
        <v>241</v>
      </c>
      <c r="D37" s="24">
        <f>'[1]3. Delegazioni'!D37</f>
        <v>-81</v>
      </c>
      <c r="E37" s="25">
        <f>'[1]3. Delegazioni'!E37</f>
        <v>-0.25159999999999999</v>
      </c>
      <c r="F37" s="22">
        <f>'[1]3. Delegazioni'!F37</f>
        <v>107</v>
      </c>
      <c r="G37" s="24">
        <f>'[1]3. Delegazioni'!G37</f>
        <v>-13</v>
      </c>
      <c r="H37" s="25">
        <f>'[1]3. Delegazioni'!H37</f>
        <v>-0.10829999999999999</v>
      </c>
      <c r="I37" s="22">
        <f>'[1]3. Delegazioni'!I37</f>
        <v>134</v>
      </c>
      <c r="J37" s="24">
        <f>'[1]3. Delegazioni'!J37</f>
        <v>-68</v>
      </c>
      <c r="K37" s="25">
        <f>'[1]3. Delegazioni'!K37</f>
        <v>-0.33660000000000001</v>
      </c>
      <c r="L37" s="53"/>
      <c r="M37" s="53"/>
      <c r="N37" s="53"/>
      <c r="O37" s="12"/>
      <c r="P37" s="13"/>
      <c r="Q37" s="14"/>
      <c r="R37" s="9"/>
      <c r="S37" s="9"/>
    </row>
    <row r="38" spans="2:19" s="8" customFormat="1" x14ac:dyDescent="0.2">
      <c r="B38" s="9" t="s">
        <v>5</v>
      </c>
      <c r="C38" s="22">
        <f>'[1]3. Delegazioni'!C38</f>
        <v>1855</v>
      </c>
      <c r="D38" s="24">
        <f>'[1]3. Delegazioni'!D38</f>
        <v>-1036</v>
      </c>
      <c r="E38" s="25">
        <f>'[1]3. Delegazioni'!E38</f>
        <v>-0.3584</v>
      </c>
      <c r="F38" s="22">
        <f>'[1]3. Delegazioni'!F38</f>
        <v>933</v>
      </c>
      <c r="G38" s="24">
        <f>'[1]3. Delegazioni'!G38</f>
        <v>-443</v>
      </c>
      <c r="H38" s="25">
        <f>'[1]3. Delegazioni'!H38</f>
        <v>-0.32190000000000002</v>
      </c>
      <c r="I38" s="22">
        <f>'[1]3. Delegazioni'!I38</f>
        <v>922</v>
      </c>
      <c r="J38" s="24">
        <f>'[1]3. Delegazioni'!J38</f>
        <v>-593</v>
      </c>
      <c r="K38" s="25">
        <f>'[1]3. Delegazioni'!K38</f>
        <v>-0.39140000000000003</v>
      </c>
      <c r="L38" s="53"/>
      <c r="M38" s="53"/>
      <c r="N38" s="53"/>
    </row>
    <row r="39" spans="2:19" s="8" customFormat="1" x14ac:dyDescent="0.2">
      <c r="B39" s="9" t="s">
        <v>40</v>
      </c>
      <c r="C39" s="22">
        <f>'[1]3. Delegazioni'!C39</f>
        <v>1268</v>
      </c>
      <c r="D39" s="24">
        <f>'[1]3. Delegazioni'!D39</f>
        <v>-345</v>
      </c>
      <c r="E39" s="25">
        <f>'[1]3. Delegazioni'!E39</f>
        <v>-0.21390000000000001</v>
      </c>
      <c r="F39" s="22">
        <f>'[1]3. Delegazioni'!F39</f>
        <v>497</v>
      </c>
      <c r="G39" s="24">
        <f>'[1]3. Delegazioni'!G39</f>
        <v>-88</v>
      </c>
      <c r="H39" s="25">
        <f>'[1]3. Delegazioni'!H39</f>
        <v>-0.15040000000000001</v>
      </c>
      <c r="I39" s="22">
        <f>'[1]3. Delegazioni'!I39</f>
        <v>771</v>
      </c>
      <c r="J39" s="24">
        <f>'[1]3. Delegazioni'!J39</f>
        <v>-257</v>
      </c>
      <c r="K39" s="25">
        <f>'[1]3. Delegazioni'!K39</f>
        <v>-0.25</v>
      </c>
      <c r="L39" s="53"/>
      <c r="M39" s="53"/>
      <c r="N39" s="53"/>
    </row>
    <row r="40" spans="2:19" s="8" customFormat="1" x14ac:dyDescent="0.2">
      <c r="B40" s="9" t="s">
        <v>9</v>
      </c>
      <c r="C40" s="22">
        <f>'[1]3. Delegazioni'!C40</f>
        <v>332</v>
      </c>
      <c r="D40" s="24">
        <f>'[1]3. Delegazioni'!D40</f>
        <v>-132</v>
      </c>
      <c r="E40" s="25">
        <f>'[1]3. Delegazioni'!E40</f>
        <v>-0.28449999999999998</v>
      </c>
      <c r="F40" s="22">
        <f>'[1]3. Delegazioni'!F40</f>
        <v>156</v>
      </c>
      <c r="G40" s="24">
        <f>'[1]3. Delegazioni'!G40</f>
        <v>-38</v>
      </c>
      <c r="H40" s="25">
        <f>'[1]3. Delegazioni'!H40</f>
        <v>-0.19589999999999999</v>
      </c>
      <c r="I40" s="22">
        <f>'[1]3. Delegazioni'!I40</f>
        <v>176</v>
      </c>
      <c r="J40" s="24">
        <f>'[1]3. Delegazioni'!J40</f>
        <v>-94</v>
      </c>
      <c r="K40" s="25">
        <f>'[1]3. Delegazioni'!K40</f>
        <v>-0.34810000000000002</v>
      </c>
      <c r="L40" s="53"/>
      <c r="M40" s="53"/>
      <c r="N40" s="53"/>
    </row>
    <row r="41" spans="2:19" s="8" customFormat="1" x14ac:dyDescent="0.2">
      <c r="B41" s="9" t="s">
        <v>41</v>
      </c>
      <c r="C41" s="22">
        <f>'[1]3. Delegazioni'!C41</f>
        <v>5239</v>
      </c>
      <c r="D41" s="24">
        <f>'[1]3. Delegazioni'!D41</f>
        <v>-2309</v>
      </c>
      <c r="E41" s="25">
        <f>'[1]3. Delegazioni'!E41</f>
        <v>-0.30590000000000001</v>
      </c>
      <c r="F41" s="22">
        <f>'[1]3. Delegazioni'!F41</f>
        <v>2662</v>
      </c>
      <c r="G41" s="24">
        <f>'[1]3. Delegazioni'!G41</f>
        <v>-1072</v>
      </c>
      <c r="H41" s="25">
        <f>'[1]3. Delegazioni'!H41</f>
        <v>-0.28710000000000002</v>
      </c>
      <c r="I41" s="22">
        <f>'[1]3. Delegazioni'!I41</f>
        <v>2577</v>
      </c>
      <c r="J41" s="24">
        <f>'[1]3. Delegazioni'!J41</f>
        <v>-1237</v>
      </c>
      <c r="K41" s="25">
        <f>'[1]3. Delegazioni'!K41</f>
        <v>-0.32429999999999998</v>
      </c>
      <c r="L41" s="53"/>
      <c r="M41" s="53"/>
      <c r="N41" s="53"/>
    </row>
    <row r="42" spans="2:19" s="8" customFormat="1" x14ac:dyDescent="0.2">
      <c r="B42" s="9" t="s">
        <v>42</v>
      </c>
      <c r="C42" s="22">
        <f>'[1]3. Delegazioni'!C42</f>
        <v>1181</v>
      </c>
      <c r="D42" s="24">
        <f>'[1]3. Delegazioni'!D42</f>
        <v>-437</v>
      </c>
      <c r="E42" s="25">
        <f>'[1]3. Delegazioni'!E42</f>
        <v>-0.27010000000000001</v>
      </c>
      <c r="F42" s="22">
        <f>'[1]3. Delegazioni'!F42</f>
        <v>552</v>
      </c>
      <c r="G42" s="24">
        <f>'[1]3. Delegazioni'!G42</f>
        <v>-189</v>
      </c>
      <c r="H42" s="25">
        <f>'[1]3. Delegazioni'!H42</f>
        <v>-0.25509999999999999</v>
      </c>
      <c r="I42" s="22">
        <f>'[1]3. Delegazioni'!I42</f>
        <v>629</v>
      </c>
      <c r="J42" s="24">
        <f>'[1]3. Delegazioni'!J42</f>
        <v>-248</v>
      </c>
      <c r="K42" s="25">
        <f>'[1]3. Delegazioni'!K42</f>
        <v>-0.2828</v>
      </c>
      <c r="L42" s="53"/>
      <c r="M42" s="53"/>
      <c r="N42" s="53"/>
    </row>
    <row r="43" spans="2:19" s="8" customFormat="1" x14ac:dyDescent="0.2">
      <c r="B43" s="9" t="s">
        <v>7</v>
      </c>
      <c r="C43" s="22">
        <f>'[1]3. Delegazioni'!C43</f>
        <v>696</v>
      </c>
      <c r="D43" s="24">
        <f>'[1]3. Delegazioni'!D43</f>
        <v>-171</v>
      </c>
      <c r="E43" s="25">
        <f>'[1]3. Delegazioni'!E43</f>
        <v>-0.19719999999999999</v>
      </c>
      <c r="F43" s="22">
        <f>'[1]3. Delegazioni'!F43</f>
        <v>314</v>
      </c>
      <c r="G43" s="24">
        <f>'[1]3. Delegazioni'!G43</f>
        <v>-47</v>
      </c>
      <c r="H43" s="25">
        <f>'[1]3. Delegazioni'!H43</f>
        <v>-0.13020000000000001</v>
      </c>
      <c r="I43" s="22">
        <f>'[1]3. Delegazioni'!I43</f>
        <v>382</v>
      </c>
      <c r="J43" s="24">
        <f>'[1]3. Delegazioni'!J43</f>
        <v>-124</v>
      </c>
      <c r="K43" s="25">
        <f>'[1]3. Delegazioni'!K43</f>
        <v>-0.24510000000000001</v>
      </c>
      <c r="L43" s="53"/>
      <c r="M43" s="53"/>
      <c r="N43" s="53"/>
    </row>
    <row r="44" spans="2:19" s="8" customFormat="1" x14ac:dyDescent="0.2">
      <c r="B44" s="9" t="s">
        <v>43</v>
      </c>
      <c r="C44" s="22">
        <f>'[1]3. Delegazioni'!C44</f>
        <v>982</v>
      </c>
      <c r="D44" s="24">
        <f>'[1]3. Delegazioni'!D44</f>
        <v>-438</v>
      </c>
      <c r="E44" s="25">
        <f>'[1]3. Delegazioni'!E44</f>
        <v>-0.3085</v>
      </c>
      <c r="F44" s="22">
        <f>'[1]3. Delegazioni'!F44</f>
        <v>427</v>
      </c>
      <c r="G44" s="24">
        <f>'[1]3. Delegazioni'!G44</f>
        <v>-165</v>
      </c>
      <c r="H44" s="25">
        <f>'[1]3. Delegazioni'!H44</f>
        <v>-0.2787</v>
      </c>
      <c r="I44" s="22">
        <f>'[1]3. Delegazioni'!I44</f>
        <v>555</v>
      </c>
      <c r="J44" s="24">
        <f>'[1]3. Delegazioni'!J44</f>
        <v>-273</v>
      </c>
      <c r="K44" s="25">
        <f>'[1]3. Delegazioni'!K44</f>
        <v>-0.32969999999999999</v>
      </c>
      <c r="L44" s="53"/>
      <c r="M44" s="53"/>
      <c r="N44" s="53"/>
    </row>
    <row r="45" spans="2:19" s="8" customFormat="1" x14ac:dyDescent="0.2">
      <c r="B45" s="9" t="s">
        <v>44</v>
      </c>
      <c r="C45" s="22">
        <f>'[1]3. Delegazioni'!C45</f>
        <v>442</v>
      </c>
      <c r="D45" s="24">
        <f>'[1]3. Delegazioni'!D45</f>
        <v>-362</v>
      </c>
      <c r="E45" s="25">
        <f>'[1]3. Delegazioni'!E45</f>
        <v>-0.45019999999999999</v>
      </c>
      <c r="F45" s="22">
        <f>'[1]3. Delegazioni'!F45</f>
        <v>194</v>
      </c>
      <c r="G45" s="24">
        <f>'[1]3. Delegazioni'!G45</f>
        <v>-205</v>
      </c>
      <c r="H45" s="25">
        <f>'[1]3. Delegazioni'!H45</f>
        <v>-0.51380000000000003</v>
      </c>
      <c r="I45" s="22">
        <f>'[1]3. Delegazioni'!I45</f>
        <v>248</v>
      </c>
      <c r="J45" s="24">
        <f>'[1]3. Delegazioni'!J45</f>
        <v>-157</v>
      </c>
      <c r="K45" s="25">
        <f>'[1]3. Delegazioni'!K45</f>
        <v>-0.38769999999999999</v>
      </c>
      <c r="L45" s="53"/>
      <c r="M45" s="53"/>
      <c r="N45" s="53"/>
    </row>
    <row r="46" spans="2:19" s="8" customFormat="1" ht="21" customHeight="1" x14ac:dyDescent="0.2">
      <c r="B46" s="15" t="s">
        <v>149</v>
      </c>
      <c r="C46" s="16">
        <f>'3. Sesso, nazionalità, età'!C25</f>
        <v>13609</v>
      </c>
      <c r="D46" s="58">
        <f>'3. Sesso, nazionalità, età'!D25</f>
        <v>-5696</v>
      </c>
      <c r="E46" s="17">
        <f>'3. Sesso, nazionalità, età'!E25</f>
        <v>-0.29505309505309507</v>
      </c>
      <c r="F46" s="16">
        <f>'3. Sesso, nazionalità, età'!F25</f>
        <v>6421</v>
      </c>
      <c r="G46" s="58">
        <f>'3. Sesso, nazionalità, età'!G25</f>
        <v>-2402</v>
      </c>
      <c r="H46" s="17">
        <f>'3. Sesso, nazionalità, età'!H25</f>
        <v>-0.27224300124674145</v>
      </c>
      <c r="I46" s="16">
        <f>'3. Sesso, nazionalità, età'!I25</f>
        <v>7188</v>
      </c>
      <c r="J46" s="58">
        <f>'3. Sesso, nazionalità, età'!J25</f>
        <v>-3294</v>
      </c>
      <c r="K46" s="17">
        <f>'3. Sesso, nazionalità, età'!K25</f>
        <v>-0.31425300515168864</v>
      </c>
      <c r="L46" s="53"/>
      <c r="M46" s="53"/>
      <c r="N46" s="53"/>
    </row>
    <row r="47" spans="2:19" s="8" customFormat="1" ht="24.95" customHeight="1" x14ac:dyDescent="0.2">
      <c r="B47" s="26" t="s">
        <v>47</v>
      </c>
      <c r="C47" s="26"/>
      <c r="D47" s="26"/>
      <c r="E47" s="26"/>
      <c r="F47" s="26"/>
      <c r="G47" s="26"/>
      <c r="H47" s="26"/>
      <c r="I47" s="26"/>
      <c r="J47" s="26"/>
      <c r="K47" s="26"/>
      <c r="L47" s="53"/>
      <c r="M47" s="53"/>
      <c r="N47" s="53"/>
    </row>
    <row r="50" spans="2:19" s="7" customFormat="1" ht="24.95" customHeight="1" x14ac:dyDescent="0.25">
      <c r="B50" s="57" t="s">
        <v>216</v>
      </c>
      <c r="C50" s="57"/>
      <c r="D50" s="57"/>
      <c r="E50" s="57"/>
      <c r="F50" s="57"/>
      <c r="G50" s="57"/>
      <c r="H50" s="57"/>
      <c r="I50" s="57"/>
      <c r="J50" s="57"/>
      <c r="K50" s="57"/>
      <c r="L50" s="53"/>
      <c r="M50" s="53"/>
      <c r="N50" s="53"/>
      <c r="O50" s="1"/>
      <c r="P50" s="1"/>
      <c r="Q50" s="1"/>
    </row>
    <row r="51" spans="2:19" s="8" customFormat="1" ht="15" customHeight="1" x14ac:dyDescent="0.2">
      <c r="B51" s="168" t="s">
        <v>85</v>
      </c>
      <c r="C51" s="170" t="s">
        <v>55</v>
      </c>
      <c r="D51" s="170"/>
      <c r="E51" s="170"/>
      <c r="F51" s="166" t="s">
        <v>2</v>
      </c>
      <c r="G51" s="166"/>
      <c r="H51" s="166"/>
      <c r="I51" s="166"/>
      <c r="J51" s="166"/>
      <c r="K51" s="166"/>
      <c r="L51" s="53"/>
      <c r="M51" s="53"/>
      <c r="N51" s="53"/>
    </row>
    <row r="52" spans="2:19" s="8" customFormat="1" ht="30.75" customHeight="1" x14ac:dyDescent="0.2">
      <c r="B52" s="169"/>
      <c r="C52" s="171"/>
      <c r="D52" s="171"/>
      <c r="E52" s="171"/>
      <c r="F52" s="172" t="s">
        <v>29</v>
      </c>
      <c r="G52" s="172"/>
      <c r="H52" s="172"/>
      <c r="I52" s="172" t="s">
        <v>30</v>
      </c>
      <c r="J52" s="172"/>
      <c r="K52" s="172"/>
      <c r="L52" s="53"/>
      <c r="M52" s="53"/>
      <c r="N52" s="53"/>
    </row>
    <row r="53" spans="2:19" s="8" customFormat="1" ht="42" customHeight="1" x14ac:dyDescent="0.2">
      <c r="B53" s="10"/>
      <c r="C53" s="2" t="s">
        <v>240</v>
      </c>
      <c r="D53" s="11" t="s">
        <v>241</v>
      </c>
      <c r="E53" s="11" t="s">
        <v>242</v>
      </c>
      <c r="F53" s="2" t="s">
        <v>240</v>
      </c>
      <c r="G53" s="11" t="s">
        <v>241</v>
      </c>
      <c r="H53" s="11" t="s">
        <v>242</v>
      </c>
      <c r="I53" s="2" t="s">
        <v>240</v>
      </c>
      <c r="J53" s="11" t="s">
        <v>241</v>
      </c>
      <c r="K53" s="11" t="s">
        <v>242</v>
      </c>
      <c r="L53" s="53"/>
      <c r="M53" s="53"/>
      <c r="N53" s="53"/>
    </row>
    <row r="54" spans="2:19" s="8" customFormat="1" x14ac:dyDescent="0.2">
      <c r="B54" s="9" t="s">
        <v>60</v>
      </c>
      <c r="C54" s="54">
        <f>'[1]3. Delegazioni'!C54</f>
        <v>738</v>
      </c>
      <c r="D54" s="55">
        <f>'[1]3. Delegazioni'!D54</f>
        <v>-172</v>
      </c>
      <c r="E54" s="56">
        <f>'[1]3. Delegazioni'!E54</f>
        <v>-0.189</v>
      </c>
      <c r="F54" s="54">
        <f>'[1]3. Delegazioni'!F54</f>
        <v>609</v>
      </c>
      <c r="G54" s="55">
        <f>'[1]3. Delegazioni'!G54</f>
        <v>-178</v>
      </c>
      <c r="H54" s="56">
        <f>'[1]3. Delegazioni'!H54</f>
        <v>-0.22620000000000001</v>
      </c>
      <c r="I54" s="54">
        <f>'[1]3. Delegazioni'!I54</f>
        <v>129</v>
      </c>
      <c r="J54" s="55">
        <f>'[1]3. Delegazioni'!J54</f>
        <v>6</v>
      </c>
      <c r="K54" s="56">
        <f>'[1]3. Delegazioni'!K54</f>
        <v>4.8800000000000003E-2</v>
      </c>
      <c r="L54" s="53"/>
      <c r="M54" s="53"/>
      <c r="N54" s="53"/>
      <c r="O54" s="12"/>
      <c r="P54" s="13"/>
      <c r="Q54" s="14"/>
      <c r="R54" s="9"/>
      <c r="S54" s="9"/>
    </row>
    <row r="55" spans="2:19" s="8" customFormat="1" x14ac:dyDescent="0.2">
      <c r="B55" s="9" t="s">
        <v>61</v>
      </c>
      <c r="C55" s="22">
        <f>'[1]3. Delegazioni'!C55</f>
        <v>106</v>
      </c>
      <c r="D55" s="24">
        <f>'[1]3. Delegazioni'!D55</f>
        <v>-60</v>
      </c>
      <c r="E55" s="25">
        <f>'[1]3. Delegazioni'!E55</f>
        <v>-0.3614</v>
      </c>
      <c r="F55" s="22">
        <f>'[1]3. Delegazioni'!F55</f>
        <v>99</v>
      </c>
      <c r="G55" s="24">
        <f>'[1]3. Delegazioni'!G55</f>
        <v>-54</v>
      </c>
      <c r="H55" s="25">
        <f>'[1]3. Delegazioni'!H55</f>
        <v>-0.35289999999999999</v>
      </c>
      <c r="I55" s="22">
        <f>'[1]3. Delegazioni'!I55</f>
        <v>7</v>
      </c>
      <c r="J55" s="24">
        <f>'[1]3. Delegazioni'!J55</f>
        <v>-6</v>
      </c>
      <c r="K55" s="25">
        <f>'[1]3. Delegazioni'!K55</f>
        <v>-0.46150000000000002</v>
      </c>
      <c r="L55" s="53"/>
      <c r="M55" s="53"/>
      <c r="N55" s="53"/>
      <c r="O55" s="12"/>
      <c r="P55" s="13"/>
      <c r="Q55" s="14"/>
      <c r="R55" s="9"/>
      <c r="S55" s="9"/>
    </row>
    <row r="56" spans="2:19" s="8" customFormat="1" x14ac:dyDescent="0.2">
      <c r="B56" s="9" t="s">
        <v>62</v>
      </c>
      <c r="C56" s="22">
        <f>'[1]3. Delegazioni'!C56</f>
        <v>39</v>
      </c>
      <c r="D56" s="24">
        <f>'[1]3. Delegazioni'!D56</f>
        <v>-19</v>
      </c>
      <c r="E56" s="25">
        <f>'[1]3. Delegazioni'!E56</f>
        <v>-0.3276</v>
      </c>
      <c r="F56" s="22">
        <f>'[1]3. Delegazioni'!F56</f>
        <v>38</v>
      </c>
      <c r="G56" s="24">
        <f>'[1]3. Delegazioni'!G56</f>
        <v>-16</v>
      </c>
      <c r="H56" s="25">
        <f>'[1]3. Delegazioni'!H56</f>
        <v>-0.29630000000000001</v>
      </c>
      <c r="I56" s="22">
        <f>'[1]3. Delegazioni'!I56</f>
        <v>1</v>
      </c>
      <c r="J56" s="24">
        <f>'[1]3. Delegazioni'!J56</f>
        <v>-3</v>
      </c>
      <c r="K56" s="25">
        <f>'[1]3. Delegazioni'!K56</f>
        <v>-0.75</v>
      </c>
      <c r="L56" s="53"/>
      <c r="M56" s="53"/>
      <c r="N56" s="53"/>
      <c r="O56" s="12"/>
      <c r="P56" s="13"/>
      <c r="Q56" s="14"/>
      <c r="R56" s="9"/>
      <c r="S56" s="9"/>
    </row>
    <row r="57" spans="2:19" s="8" customFormat="1" x14ac:dyDescent="0.2">
      <c r="B57" s="9" t="s">
        <v>63</v>
      </c>
      <c r="C57" s="22">
        <f>'[1]3. Delegazioni'!C57</f>
        <v>109</v>
      </c>
      <c r="D57" s="24">
        <f>'[1]3. Delegazioni'!D57</f>
        <v>-69</v>
      </c>
      <c r="E57" s="25">
        <f>'[1]3. Delegazioni'!E57</f>
        <v>-0.3876</v>
      </c>
      <c r="F57" s="22">
        <f>'[1]3. Delegazioni'!F57</f>
        <v>104</v>
      </c>
      <c r="G57" s="24">
        <f>'[1]3. Delegazioni'!G57</f>
        <v>-62</v>
      </c>
      <c r="H57" s="25">
        <f>'[1]3. Delegazioni'!H57</f>
        <v>-0.3735</v>
      </c>
      <c r="I57" s="22">
        <f>'[1]3. Delegazioni'!I57</f>
        <v>5</v>
      </c>
      <c r="J57" s="24">
        <f>'[1]3. Delegazioni'!J57</f>
        <v>-7</v>
      </c>
      <c r="K57" s="25">
        <f>'[1]3. Delegazioni'!K57</f>
        <v>-0.58330000000000004</v>
      </c>
      <c r="L57" s="53"/>
      <c r="M57" s="53"/>
      <c r="N57" s="53"/>
      <c r="O57" s="12"/>
      <c r="P57" s="13"/>
      <c r="Q57" s="14"/>
      <c r="R57" s="9"/>
      <c r="S57" s="9"/>
    </row>
    <row r="58" spans="2:19" s="8" customFormat="1" x14ac:dyDescent="0.2">
      <c r="B58" s="9" t="s">
        <v>64</v>
      </c>
      <c r="C58" s="22">
        <f>'[1]3. Delegazioni'!C58</f>
        <v>381</v>
      </c>
      <c r="D58" s="24">
        <f>'[1]3. Delegazioni'!D58</f>
        <v>-65</v>
      </c>
      <c r="E58" s="25">
        <f>'[1]3. Delegazioni'!E58</f>
        <v>-0.1457</v>
      </c>
      <c r="F58" s="22">
        <f>'[1]3. Delegazioni'!F58</f>
        <v>309</v>
      </c>
      <c r="G58" s="24">
        <f>'[1]3. Delegazioni'!G58</f>
        <v>-71</v>
      </c>
      <c r="H58" s="25">
        <f>'[1]3. Delegazioni'!H58</f>
        <v>-0.18679999999999999</v>
      </c>
      <c r="I58" s="22">
        <f>'[1]3. Delegazioni'!I58</f>
        <v>72</v>
      </c>
      <c r="J58" s="24">
        <f>'[1]3. Delegazioni'!J58</f>
        <v>6</v>
      </c>
      <c r="K58" s="25">
        <f>'[1]3. Delegazioni'!K58</f>
        <v>9.0899999999999995E-2</v>
      </c>
      <c r="L58" s="53"/>
      <c r="M58" s="53"/>
      <c r="N58" s="53"/>
      <c r="O58" s="12"/>
      <c r="P58" s="13"/>
      <c r="Q58" s="14"/>
      <c r="R58" s="9"/>
      <c r="S58" s="9"/>
    </row>
    <row r="59" spans="2:19" s="8" customFormat="1" x14ac:dyDescent="0.2">
      <c r="B59" s="9" t="s">
        <v>65</v>
      </c>
      <c r="C59" s="22">
        <f>'[1]3. Delegazioni'!C59</f>
        <v>241</v>
      </c>
      <c r="D59" s="24">
        <f>'[1]3. Delegazioni'!D59</f>
        <v>-81</v>
      </c>
      <c r="E59" s="25">
        <f>'[1]3. Delegazioni'!E59</f>
        <v>-0.25159999999999999</v>
      </c>
      <c r="F59" s="22">
        <f>'[1]3. Delegazioni'!F59</f>
        <v>209</v>
      </c>
      <c r="G59" s="24">
        <f>'[1]3. Delegazioni'!G59</f>
        <v>-63</v>
      </c>
      <c r="H59" s="25">
        <f>'[1]3. Delegazioni'!H59</f>
        <v>-0.2316</v>
      </c>
      <c r="I59" s="22">
        <f>'[1]3. Delegazioni'!I59</f>
        <v>32</v>
      </c>
      <c r="J59" s="24">
        <f>'[1]3. Delegazioni'!J59</f>
        <v>-18</v>
      </c>
      <c r="K59" s="25">
        <f>'[1]3. Delegazioni'!K59</f>
        <v>-0.36</v>
      </c>
      <c r="L59" s="53"/>
      <c r="M59" s="53"/>
      <c r="N59" s="53"/>
      <c r="O59" s="12"/>
      <c r="P59" s="13"/>
      <c r="Q59" s="14"/>
      <c r="R59" s="9"/>
      <c r="S59" s="9"/>
    </row>
    <row r="60" spans="2:19" s="8" customFormat="1" x14ac:dyDescent="0.2">
      <c r="B60" s="9" t="s">
        <v>5</v>
      </c>
      <c r="C60" s="22">
        <f>'[1]3. Delegazioni'!C60</f>
        <v>1855</v>
      </c>
      <c r="D60" s="24">
        <f>'[1]3. Delegazioni'!D60</f>
        <v>-1036</v>
      </c>
      <c r="E60" s="25">
        <f>'[1]3. Delegazioni'!E60</f>
        <v>-0.3584</v>
      </c>
      <c r="F60" s="22">
        <f>'[1]3. Delegazioni'!F60</f>
        <v>1534</v>
      </c>
      <c r="G60" s="24">
        <f>'[1]3. Delegazioni'!G60</f>
        <v>-800</v>
      </c>
      <c r="H60" s="25">
        <f>'[1]3. Delegazioni'!H60</f>
        <v>-0.34279999999999999</v>
      </c>
      <c r="I60" s="22">
        <f>'[1]3. Delegazioni'!I60</f>
        <v>321</v>
      </c>
      <c r="J60" s="24">
        <f>'[1]3. Delegazioni'!J60</f>
        <v>-236</v>
      </c>
      <c r="K60" s="25">
        <f>'[1]3. Delegazioni'!K60</f>
        <v>-0.42370000000000002</v>
      </c>
      <c r="L60" s="53"/>
      <c r="M60" s="53"/>
      <c r="N60" s="53"/>
    </row>
    <row r="61" spans="2:19" s="8" customFormat="1" x14ac:dyDescent="0.2">
      <c r="B61" s="9" t="s">
        <v>40</v>
      </c>
      <c r="C61" s="22">
        <f>'[1]3. Delegazioni'!C61</f>
        <v>1268</v>
      </c>
      <c r="D61" s="24">
        <f>'[1]3. Delegazioni'!D61</f>
        <v>-345</v>
      </c>
      <c r="E61" s="25">
        <f>'[1]3. Delegazioni'!E61</f>
        <v>-0.21390000000000001</v>
      </c>
      <c r="F61" s="22">
        <f>'[1]3. Delegazioni'!F61</f>
        <v>1054</v>
      </c>
      <c r="G61" s="24">
        <f>'[1]3. Delegazioni'!G61</f>
        <v>-292</v>
      </c>
      <c r="H61" s="25">
        <f>'[1]3. Delegazioni'!H61</f>
        <v>-0.21690000000000001</v>
      </c>
      <c r="I61" s="22">
        <f>'[1]3. Delegazioni'!I61</f>
        <v>214</v>
      </c>
      <c r="J61" s="24">
        <f>'[1]3. Delegazioni'!J61</f>
        <v>-53</v>
      </c>
      <c r="K61" s="25">
        <f>'[1]3. Delegazioni'!K61</f>
        <v>-0.19850000000000001</v>
      </c>
      <c r="L61" s="53"/>
      <c r="M61" s="53"/>
      <c r="N61" s="53"/>
    </row>
    <row r="62" spans="2:19" s="8" customFormat="1" x14ac:dyDescent="0.2">
      <c r="B62" s="9" t="s">
        <v>9</v>
      </c>
      <c r="C62" s="22">
        <f>'[1]3. Delegazioni'!C62</f>
        <v>332</v>
      </c>
      <c r="D62" s="24">
        <f>'[1]3. Delegazioni'!D62</f>
        <v>-132</v>
      </c>
      <c r="E62" s="25">
        <f>'[1]3. Delegazioni'!E62</f>
        <v>-0.28449999999999998</v>
      </c>
      <c r="F62" s="22">
        <f>'[1]3. Delegazioni'!F62</f>
        <v>278</v>
      </c>
      <c r="G62" s="24">
        <f>'[1]3. Delegazioni'!G62</f>
        <v>-106</v>
      </c>
      <c r="H62" s="25">
        <f>'[1]3. Delegazioni'!H62</f>
        <v>-0.27600000000000002</v>
      </c>
      <c r="I62" s="22">
        <f>'[1]3. Delegazioni'!I62</f>
        <v>54</v>
      </c>
      <c r="J62" s="24">
        <f>'[1]3. Delegazioni'!J62</f>
        <v>-26</v>
      </c>
      <c r="K62" s="25">
        <f>'[1]3. Delegazioni'!K62</f>
        <v>-0.32500000000000001</v>
      </c>
      <c r="L62" s="53"/>
      <c r="M62" s="53"/>
      <c r="N62" s="53"/>
    </row>
    <row r="63" spans="2:19" s="8" customFormat="1" x14ac:dyDescent="0.2">
      <c r="B63" s="9" t="s">
        <v>41</v>
      </c>
      <c r="C63" s="22">
        <f>'[1]3. Delegazioni'!C63</f>
        <v>5239</v>
      </c>
      <c r="D63" s="24">
        <f>'[1]3. Delegazioni'!D63</f>
        <v>-2309</v>
      </c>
      <c r="E63" s="25">
        <f>'[1]3. Delegazioni'!E63</f>
        <v>-0.30590000000000001</v>
      </c>
      <c r="F63" s="22">
        <f>'[1]3. Delegazioni'!F63</f>
        <v>4073</v>
      </c>
      <c r="G63" s="24">
        <f>'[1]3. Delegazioni'!G63</f>
        <v>-1731</v>
      </c>
      <c r="H63" s="25">
        <f>'[1]3. Delegazioni'!H63</f>
        <v>-0.29820000000000002</v>
      </c>
      <c r="I63" s="22">
        <f>'[1]3. Delegazioni'!I63</f>
        <v>1166</v>
      </c>
      <c r="J63" s="24">
        <f>'[1]3. Delegazioni'!J63</f>
        <v>-578</v>
      </c>
      <c r="K63" s="25">
        <f>'[1]3. Delegazioni'!K63</f>
        <v>-0.33139999999999997</v>
      </c>
      <c r="L63" s="53"/>
      <c r="M63" s="53"/>
      <c r="N63" s="53"/>
    </row>
    <row r="64" spans="2:19" s="8" customFormat="1" x14ac:dyDescent="0.2">
      <c r="B64" s="9" t="s">
        <v>42</v>
      </c>
      <c r="C64" s="22">
        <f>'[1]3. Delegazioni'!C64</f>
        <v>1181</v>
      </c>
      <c r="D64" s="24">
        <f>'[1]3. Delegazioni'!D64</f>
        <v>-437</v>
      </c>
      <c r="E64" s="25">
        <f>'[1]3. Delegazioni'!E64</f>
        <v>-0.27010000000000001</v>
      </c>
      <c r="F64" s="22">
        <f>'[1]3. Delegazioni'!F64</f>
        <v>971</v>
      </c>
      <c r="G64" s="24">
        <f>'[1]3. Delegazioni'!G64</f>
        <v>-315</v>
      </c>
      <c r="H64" s="25">
        <f>'[1]3. Delegazioni'!H64</f>
        <v>-0.24490000000000001</v>
      </c>
      <c r="I64" s="22">
        <f>'[1]3. Delegazioni'!I64</f>
        <v>210</v>
      </c>
      <c r="J64" s="24">
        <f>'[1]3. Delegazioni'!J64</f>
        <v>-122</v>
      </c>
      <c r="K64" s="25">
        <f>'[1]3. Delegazioni'!K64</f>
        <v>-0.36749999999999999</v>
      </c>
      <c r="L64" s="53"/>
      <c r="M64" s="53"/>
      <c r="N64" s="53"/>
    </row>
    <row r="65" spans="2:19" s="8" customFormat="1" x14ac:dyDescent="0.2">
      <c r="B65" s="9" t="s">
        <v>7</v>
      </c>
      <c r="C65" s="22">
        <f>'[1]3. Delegazioni'!C65</f>
        <v>696</v>
      </c>
      <c r="D65" s="24">
        <f>'[1]3. Delegazioni'!D65</f>
        <v>-171</v>
      </c>
      <c r="E65" s="25">
        <f>'[1]3. Delegazioni'!E65</f>
        <v>-0.19719999999999999</v>
      </c>
      <c r="F65" s="22">
        <f>'[1]3. Delegazioni'!F65</f>
        <v>550</v>
      </c>
      <c r="G65" s="24">
        <f>'[1]3. Delegazioni'!G65</f>
        <v>-138</v>
      </c>
      <c r="H65" s="25">
        <f>'[1]3. Delegazioni'!H65</f>
        <v>-0.2006</v>
      </c>
      <c r="I65" s="22">
        <f>'[1]3. Delegazioni'!I65</f>
        <v>146</v>
      </c>
      <c r="J65" s="24">
        <f>'[1]3. Delegazioni'!J65</f>
        <v>-33</v>
      </c>
      <c r="K65" s="25">
        <f>'[1]3. Delegazioni'!K65</f>
        <v>-0.18440000000000001</v>
      </c>
      <c r="L65" s="53"/>
      <c r="M65" s="53"/>
      <c r="N65" s="53"/>
    </row>
    <row r="66" spans="2:19" s="8" customFormat="1" x14ac:dyDescent="0.2">
      <c r="B66" s="9" t="s">
        <v>43</v>
      </c>
      <c r="C66" s="22">
        <f>'[1]3. Delegazioni'!C66</f>
        <v>982</v>
      </c>
      <c r="D66" s="24">
        <f>'[1]3. Delegazioni'!D66</f>
        <v>-438</v>
      </c>
      <c r="E66" s="25">
        <f>'[1]3. Delegazioni'!E66</f>
        <v>-0.3085</v>
      </c>
      <c r="F66" s="22">
        <f>'[1]3. Delegazioni'!F66</f>
        <v>843</v>
      </c>
      <c r="G66" s="24">
        <f>'[1]3. Delegazioni'!G66</f>
        <v>-404</v>
      </c>
      <c r="H66" s="25">
        <f>'[1]3. Delegazioni'!H66</f>
        <v>-0.32400000000000001</v>
      </c>
      <c r="I66" s="22">
        <f>'[1]3. Delegazioni'!I66</f>
        <v>139</v>
      </c>
      <c r="J66" s="24">
        <f>'[1]3. Delegazioni'!J66</f>
        <v>-34</v>
      </c>
      <c r="K66" s="25">
        <f>'[1]3. Delegazioni'!K66</f>
        <v>-0.19650000000000001</v>
      </c>
      <c r="L66" s="53"/>
      <c r="M66" s="53"/>
      <c r="N66" s="53"/>
    </row>
    <row r="67" spans="2:19" s="8" customFormat="1" x14ac:dyDescent="0.2">
      <c r="B67" s="9" t="s">
        <v>44</v>
      </c>
      <c r="C67" s="22">
        <f>'[1]3. Delegazioni'!C67</f>
        <v>442</v>
      </c>
      <c r="D67" s="24">
        <f>'[1]3. Delegazioni'!D67</f>
        <v>-362</v>
      </c>
      <c r="E67" s="25">
        <f>'[1]3. Delegazioni'!E67</f>
        <v>-0.45019999999999999</v>
      </c>
      <c r="F67" s="22">
        <f>'[1]3. Delegazioni'!F67</f>
        <v>402</v>
      </c>
      <c r="G67" s="24">
        <f>'[1]3. Delegazioni'!G67</f>
        <v>-308</v>
      </c>
      <c r="H67" s="25">
        <f>'[1]3. Delegazioni'!H67</f>
        <v>-0.43380000000000002</v>
      </c>
      <c r="I67" s="22">
        <f>'[1]3. Delegazioni'!I67</f>
        <v>40</v>
      </c>
      <c r="J67" s="24">
        <f>'[1]3. Delegazioni'!J67</f>
        <v>-54</v>
      </c>
      <c r="K67" s="25">
        <f>'[1]3. Delegazioni'!K67</f>
        <v>-0.57450000000000001</v>
      </c>
      <c r="L67" s="53"/>
      <c r="M67" s="53"/>
      <c r="N67" s="53"/>
    </row>
    <row r="68" spans="2:19" s="8" customFormat="1" ht="21" customHeight="1" x14ac:dyDescent="0.2">
      <c r="B68" s="15" t="s">
        <v>149</v>
      </c>
      <c r="C68" s="16">
        <f>'3. Sesso, nazionalità, età'!C39</f>
        <v>13609</v>
      </c>
      <c r="D68" s="58">
        <f>'3. Sesso, nazionalità, età'!D39</f>
        <v>-5696</v>
      </c>
      <c r="E68" s="17">
        <f>'3. Sesso, nazionalità, età'!E39</f>
        <v>-0.29505309505309507</v>
      </c>
      <c r="F68" s="16">
        <f>'3. Sesso, nazionalità, età'!F39</f>
        <v>11073</v>
      </c>
      <c r="G68" s="58">
        <f>'3. Sesso, nazionalità, età'!G39</f>
        <v>-4538</v>
      </c>
      <c r="H68" s="17">
        <f>'3. Sesso, nazionalità, età'!H39</f>
        <v>-0.29069246044455832</v>
      </c>
      <c r="I68" s="16">
        <f>'3. Sesso, nazionalità, età'!I39</f>
        <v>2536</v>
      </c>
      <c r="J68" s="58">
        <f>'3. Sesso, nazionalità, età'!J39</f>
        <v>-1158</v>
      </c>
      <c r="K68" s="17">
        <f>'3. Sesso, nazionalità, età'!K39</f>
        <v>-0.31348132106118032</v>
      </c>
      <c r="L68" s="53"/>
      <c r="M68" s="53"/>
      <c r="N68" s="53"/>
    </row>
    <row r="69" spans="2:19" s="8" customFormat="1" ht="24.95" customHeight="1" x14ac:dyDescent="0.2">
      <c r="B69" s="26" t="s">
        <v>47</v>
      </c>
      <c r="C69" s="26"/>
      <c r="D69" s="26"/>
      <c r="E69" s="26"/>
      <c r="F69" s="26"/>
      <c r="G69" s="26"/>
      <c r="H69" s="26"/>
      <c r="I69" s="26"/>
      <c r="J69" s="26"/>
      <c r="K69" s="26"/>
      <c r="L69" s="53"/>
      <c r="M69" s="53"/>
      <c r="N69" s="53"/>
    </row>
    <row r="72" spans="2:19" s="7" customFormat="1" ht="24.95" customHeight="1" x14ac:dyDescent="0.25">
      <c r="B72" s="173" t="s">
        <v>217</v>
      </c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"/>
      <c r="P72" s="1"/>
      <c r="Q72" s="1"/>
    </row>
    <row r="73" spans="2:19" s="8" customFormat="1" ht="15" customHeight="1" x14ac:dyDescent="0.2">
      <c r="B73" s="168" t="s">
        <v>85</v>
      </c>
      <c r="C73" s="170" t="s">
        <v>55</v>
      </c>
      <c r="D73" s="170"/>
      <c r="E73" s="170"/>
      <c r="F73" s="166" t="s">
        <v>2</v>
      </c>
      <c r="G73" s="166"/>
      <c r="H73" s="166"/>
      <c r="I73" s="166"/>
      <c r="J73" s="166"/>
      <c r="K73" s="166"/>
      <c r="L73" s="166"/>
      <c r="M73" s="166"/>
      <c r="N73" s="166"/>
    </row>
    <row r="74" spans="2:19" s="8" customFormat="1" ht="30.75" customHeight="1" x14ac:dyDescent="0.2">
      <c r="B74" s="169"/>
      <c r="C74" s="171"/>
      <c r="D74" s="171"/>
      <c r="E74" s="171"/>
      <c r="F74" s="172" t="s">
        <v>31</v>
      </c>
      <c r="G74" s="172"/>
      <c r="H74" s="172"/>
      <c r="I74" s="172" t="s">
        <v>32</v>
      </c>
      <c r="J74" s="172"/>
      <c r="K74" s="172"/>
      <c r="L74" s="172" t="s">
        <v>46</v>
      </c>
      <c r="M74" s="172"/>
      <c r="N74" s="172"/>
    </row>
    <row r="75" spans="2:19" s="8" customFormat="1" ht="42" customHeight="1" x14ac:dyDescent="0.2">
      <c r="B75" s="10"/>
      <c r="C75" s="2" t="s">
        <v>240</v>
      </c>
      <c r="D75" s="11" t="s">
        <v>241</v>
      </c>
      <c r="E75" s="11" t="s">
        <v>242</v>
      </c>
      <c r="F75" s="2" t="s">
        <v>240</v>
      </c>
      <c r="G75" s="11" t="s">
        <v>241</v>
      </c>
      <c r="H75" s="11" t="s">
        <v>242</v>
      </c>
      <c r="I75" s="2" t="s">
        <v>240</v>
      </c>
      <c r="J75" s="11" t="s">
        <v>241</v>
      </c>
      <c r="K75" s="11" t="s">
        <v>242</v>
      </c>
      <c r="L75" s="2" t="s">
        <v>240</v>
      </c>
      <c r="M75" s="11" t="s">
        <v>241</v>
      </c>
      <c r="N75" s="11" t="s">
        <v>242</v>
      </c>
    </row>
    <row r="76" spans="2:19" s="8" customFormat="1" x14ac:dyDescent="0.2">
      <c r="B76" s="9" t="s">
        <v>60</v>
      </c>
      <c r="C76" s="54">
        <f>'[1]3. Delegazioni'!C76</f>
        <v>738</v>
      </c>
      <c r="D76" s="55">
        <f>'[1]3. Delegazioni'!D76</f>
        <v>-172</v>
      </c>
      <c r="E76" s="56">
        <f>'[1]3. Delegazioni'!E76</f>
        <v>-0.189</v>
      </c>
      <c r="F76" s="54">
        <f>'[1]3. Delegazioni'!F76</f>
        <v>528</v>
      </c>
      <c r="G76" s="55">
        <f>'[1]3. Delegazioni'!G76</f>
        <v>-97</v>
      </c>
      <c r="H76" s="56">
        <f>'[1]3. Delegazioni'!H76</f>
        <v>-0.1552</v>
      </c>
      <c r="I76" s="54">
        <f>'[1]3. Delegazioni'!I76</f>
        <v>209</v>
      </c>
      <c r="J76" s="55">
        <f>'[1]3. Delegazioni'!J76</f>
        <v>-70</v>
      </c>
      <c r="K76" s="56">
        <f>'[1]3. Delegazioni'!K76</f>
        <v>-0.25090000000000001</v>
      </c>
      <c r="L76" s="54">
        <f>'[1]3. Delegazioni'!L76</f>
        <v>1</v>
      </c>
      <c r="M76" s="55">
        <f>'[1]3. Delegazioni'!M76</f>
        <v>-5</v>
      </c>
      <c r="N76" s="56">
        <f>'[1]3. Delegazioni'!N76</f>
        <v>-0.83330000000000004</v>
      </c>
      <c r="O76" s="12"/>
      <c r="P76" s="13"/>
      <c r="Q76" s="14"/>
      <c r="R76" s="9"/>
      <c r="S76" s="9"/>
    </row>
    <row r="77" spans="2:19" s="8" customFormat="1" x14ac:dyDescent="0.2">
      <c r="B77" s="9" t="s">
        <v>61</v>
      </c>
      <c r="C77" s="22">
        <f>'[1]3. Delegazioni'!C77</f>
        <v>106</v>
      </c>
      <c r="D77" s="24">
        <f>'[1]3. Delegazioni'!D77</f>
        <v>-60</v>
      </c>
      <c r="E77" s="25">
        <f>'[1]3. Delegazioni'!E77</f>
        <v>-0.3614</v>
      </c>
      <c r="F77" s="22">
        <f>'[1]3. Delegazioni'!F77</f>
        <v>58</v>
      </c>
      <c r="G77" s="24">
        <f>'[1]3. Delegazioni'!G77</f>
        <v>-46</v>
      </c>
      <c r="H77" s="25">
        <f>'[1]3. Delegazioni'!H77</f>
        <v>-0.44230000000000003</v>
      </c>
      <c r="I77" s="22">
        <f>'[1]3. Delegazioni'!I77</f>
        <v>42</v>
      </c>
      <c r="J77" s="24">
        <f>'[1]3. Delegazioni'!J77</f>
        <v>-16</v>
      </c>
      <c r="K77" s="25">
        <f>'[1]3. Delegazioni'!K77</f>
        <v>-0.27589999999999998</v>
      </c>
      <c r="L77" s="22">
        <f>'[1]3. Delegazioni'!L77</f>
        <v>6</v>
      </c>
      <c r="M77" s="24">
        <f>'[1]3. Delegazioni'!M77</f>
        <v>2</v>
      </c>
      <c r="N77" s="25">
        <f>'[1]3. Delegazioni'!N77</f>
        <v>0.5</v>
      </c>
      <c r="O77" s="12"/>
      <c r="P77" s="13"/>
      <c r="Q77" s="14"/>
      <c r="R77" s="9"/>
      <c r="S77" s="9"/>
    </row>
    <row r="78" spans="2:19" s="8" customFormat="1" x14ac:dyDescent="0.2">
      <c r="B78" s="9" t="s">
        <v>62</v>
      </c>
      <c r="C78" s="22">
        <f>'[1]3. Delegazioni'!C78</f>
        <v>39</v>
      </c>
      <c r="D78" s="24">
        <f>'[1]3. Delegazioni'!D78</f>
        <v>-19</v>
      </c>
      <c r="E78" s="25">
        <f>'[1]3. Delegazioni'!E78</f>
        <v>-0.3276</v>
      </c>
      <c r="F78" s="22">
        <f>'[1]3. Delegazioni'!F78</f>
        <v>21</v>
      </c>
      <c r="G78" s="24">
        <f>'[1]3. Delegazioni'!G78</f>
        <v>-9</v>
      </c>
      <c r="H78" s="25">
        <f>'[1]3. Delegazioni'!H78</f>
        <v>-0.3</v>
      </c>
      <c r="I78" s="22">
        <f>'[1]3. Delegazioni'!I78</f>
        <v>18</v>
      </c>
      <c r="J78" s="24">
        <f>'[1]3. Delegazioni'!J78</f>
        <v>-10</v>
      </c>
      <c r="K78" s="25">
        <f>'[1]3. Delegazioni'!K78</f>
        <v>-0.35709999999999997</v>
      </c>
      <c r="L78" s="22">
        <f>'[1]3. Delegazioni'!L78</f>
        <v>0</v>
      </c>
      <c r="M78" s="24">
        <f>'[1]3. Delegazioni'!M78</f>
        <v>0</v>
      </c>
      <c r="N78" s="23" t="s">
        <v>151</v>
      </c>
      <c r="O78" s="12"/>
      <c r="P78" s="13"/>
      <c r="Q78" s="14"/>
      <c r="R78" s="9"/>
      <c r="S78" s="9"/>
    </row>
    <row r="79" spans="2:19" s="8" customFormat="1" x14ac:dyDescent="0.2">
      <c r="B79" s="9" t="s">
        <v>63</v>
      </c>
      <c r="C79" s="22">
        <f>'[1]3. Delegazioni'!C79</f>
        <v>109</v>
      </c>
      <c r="D79" s="24">
        <f>'[1]3. Delegazioni'!D79</f>
        <v>-69</v>
      </c>
      <c r="E79" s="25">
        <f>'[1]3. Delegazioni'!E79</f>
        <v>-0.3876</v>
      </c>
      <c r="F79" s="22">
        <f>'[1]3. Delegazioni'!F79</f>
        <v>64</v>
      </c>
      <c r="G79" s="24">
        <f>'[1]3. Delegazioni'!G79</f>
        <v>-32</v>
      </c>
      <c r="H79" s="25">
        <f>'[1]3. Delegazioni'!H79</f>
        <v>-0.33329999999999999</v>
      </c>
      <c r="I79" s="22">
        <f>'[1]3. Delegazioni'!I79</f>
        <v>42</v>
      </c>
      <c r="J79" s="24">
        <f>'[1]3. Delegazioni'!J79</f>
        <v>-36</v>
      </c>
      <c r="K79" s="25">
        <f>'[1]3. Delegazioni'!K79</f>
        <v>-0.46150000000000002</v>
      </c>
      <c r="L79" s="22">
        <f>'[1]3. Delegazioni'!L79</f>
        <v>3</v>
      </c>
      <c r="M79" s="24">
        <f>'[1]3. Delegazioni'!M79</f>
        <v>-1</v>
      </c>
      <c r="N79" s="25">
        <f>'[1]3. Delegazioni'!N79</f>
        <v>-0.25</v>
      </c>
      <c r="O79" s="12"/>
      <c r="P79" s="13"/>
      <c r="Q79" s="14"/>
      <c r="R79" s="9"/>
      <c r="S79" s="9"/>
    </row>
    <row r="80" spans="2:19" s="8" customFormat="1" x14ac:dyDescent="0.2">
      <c r="B80" s="9" t="s">
        <v>64</v>
      </c>
      <c r="C80" s="22">
        <f>'[1]3. Delegazioni'!C80</f>
        <v>381</v>
      </c>
      <c r="D80" s="24">
        <f>'[1]3. Delegazioni'!D80</f>
        <v>-65</v>
      </c>
      <c r="E80" s="25">
        <f>'[1]3. Delegazioni'!E80</f>
        <v>-0.1457</v>
      </c>
      <c r="F80" s="22">
        <f>'[1]3. Delegazioni'!F80</f>
        <v>231</v>
      </c>
      <c r="G80" s="24">
        <f>'[1]3. Delegazioni'!G80</f>
        <v>-53</v>
      </c>
      <c r="H80" s="25">
        <f>'[1]3. Delegazioni'!H80</f>
        <v>-0.18659999999999999</v>
      </c>
      <c r="I80" s="22">
        <f>'[1]3. Delegazioni'!I80</f>
        <v>144</v>
      </c>
      <c r="J80" s="24">
        <f>'[1]3. Delegazioni'!J80</f>
        <v>-15</v>
      </c>
      <c r="K80" s="25">
        <f>'[1]3. Delegazioni'!K80</f>
        <v>-9.4299999999999995E-2</v>
      </c>
      <c r="L80" s="22">
        <f>'[1]3. Delegazioni'!L80</f>
        <v>6</v>
      </c>
      <c r="M80" s="24">
        <f>'[1]3. Delegazioni'!M80</f>
        <v>3</v>
      </c>
      <c r="N80" s="25">
        <f>'[1]3. Delegazioni'!N80</f>
        <v>1</v>
      </c>
      <c r="O80" s="12"/>
      <c r="P80" s="13"/>
      <c r="Q80" s="14"/>
      <c r="R80" s="9"/>
      <c r="S80" s="9"/>
    </row>
    <row r="81" spans="2:37" s="8" customFormat="1" x14ac:dyDescent="0.2">
      <c r="B81" s="9" t="s">
        <v>65</v>
      </c>
      <c r="C81" s="22">
        <f>'[1]3. Delegazioni'!C81</f>
        <v>241</v>
      </c>
      <c r="D81" s="24">
        <f>'[1]3. Delegazioni'!D81</f>
        <v>-81</v>
      </c>
      <c r="E81" s="25">
        <f>'[1]3. Delegazioni'!E81</f>
        <v>-0.25159999999999999</v>
      </c>
      <c r="F81" s="22">
        <f>'[1]3. Delegazioni'!F81</f>
        <v>168</v>
      </c>
      <c r="G81" s="24">
        <f>'[1]3. Delegazioni'!G81</f>
        <v>-48</v>
      </c>
      <c r="H81" s="25">
        <f>'[1]3. Delegazioni'!H81</f>
        <v>-0.22220000000000001</v>
      </c>
      <c r="I81" s="22">
        <f>'[1]3. Delegazioni'!I81</f>
        <v>71</v>
      </c>
      <c r="J81" s="24">
        <f>'[1]3. Delegazioni'!J81</f>
        <v>-30</v>
      </c>
      <c r="K81" s="25">
        <f>'[1]3. Delegazioni'!K81</f>
        <v>-0.29699999999999999</v>
      </c>
      <c r="L81" s="22">
        <f>'[1]3. Delegazioni'!L81</f>
        <v>2</v>
      </c>
      <c r="M81" s="24">
        <f>'[1]3. Delegazioni'!M81</f>
        <v>-3</v>
      </c>
      <c r="N81" s="25">
        <f>'[1]3. Delegazioni'!N81</f>
        <v>-0.6</v>
      </c>
      <c r="O81" s="12"/>
      <c r="P81" s="13"/>
      <c r="Q81" s="14"/>
      <c r="R81" s="9"/>
      <c r="S81" s="9"/>
    </row>
    <row r="82" spans="2:37" s="8" customFormat="1" x14ac:dyDescent="0.2">
      <c r="B82" s="9" t="s">
        <v>5</v>
      </c>
      <c r="C82" s="22">
        <f>'[1]3. Delegazioni'!C82</f>
        <v>1855</v>
      </c>
      <c r="D82" s="24">
        <f>'[1]3. Delegazioni'!D82</f>
        <v>-1036</v>
      </c>
      <c r="E82" s="25">
        <f>'[1]3. Delegazioni'!E82</f>
        <v>-0.3584</v>
      </c>
      <c r="F82" s="22">
        <f>'[1]3. Delegazioni'!F82</f>
        <v>1300</v>
      </c>
      <c r="G82" s="24">
        <f>'[1]3. Delegazioni'!G82</f>
        <v>-671</v>
      </c>
      <c r="H82" s="25">
        <f>'[1]3. Delegazioni'!H82</f>
        <v>-0.34039999999999998</v>
      </c>
      <c r="I82" s="22">
        <f>'[1]3. Delegazioni'!I82</f>
        <v>543</v>
      </c>
      <c r="J82" s="24">
        <f>'[1]3. Delegazioni'!J82</f>
        <v>-369</v>
      </c>
      <c r="K82" s="25">
        <f>'[1]3. Delegazioni'!K82</f>
        <v>-0.40460000000000002</v>
      </c>
      <c r="L82" s="22">
        <f>'[1]3. Delegazioni'!L82</f>
        <v>12</v>
      </c>
      <c r="M82" s="24">
        <f>'[1]3. Delegazioni'!M82</f>
        <v>4</v>
      </c>
      <c r="N82" s="25">
        <f>'[1]3. Delegazioni'!N82</f>
        <v>0.5</v>
      </c>
    </row>
    <row r="83" spans="2:37" s="8" customFormat="1" x14ac:dyDescent="0.2">
      <c r="B83" s="9" t="s">
        <v>40</v>
      </c>
      <c r="C83" s="22">
        <f>'[1]3. Delegazioni'!C83</f>
        <v>1268</v>
      </c>
      <c r="D83" s="24">
        <f>'[1]3. Delegazioni'!D83</f>
        <v>-345</v>
      </c>
      <c r="E83" s="25">
        <f>'[1]3. Delegazioni'!E83</f>
        <v>-0.21390000000000001</v>
      </c>
      <c r="F83" s="22">
        <f>'[1]3. Delegazioni'!F83</f>
        <v>697</v>
      </c>
      <c r="G83" s="24">
        <f>'[1]3. Delegazioni'!G83</f>
        <v>-195</v>
      </c>
      <c r="H83" s="25">
        <f>'[1]3. Delegazioni'!H83</f>
        <v>-0.21859999999999999</v>
      </c>
      <c r="I83" s="22">
        <f>'[1]3. Delegazioni'!I83</f>
        <v>555</v>
      </c>
      <c r="J83" s="24">
        <f>'[1]3. Delegazioni'!J83</f>
        <v>-138</v>
      </c>
      <c r="K83" s="25">
        <f>'[1]3. Delegazioni'!K83</f>
        <v>-0.1991</v>
      </c>
      <c r="L83" s="22">
        <f>'[1]3. Delegazioni'!L83</f>
        <v>16</v>
      </c>
      <c r="M83" s="24">
        <f>'[1]3. Delegazioni'!M83</f>
        <v>-12</v>
      </c>
      <c r="N83" s="25">
        <f>'[1]3. Delegazioni'!N83</f>
        <v>-0.42859999999999998</v>
      </c>
    </row>
    <row r="84" spans="2:37" s="8" customFormat="1" x14ac:dyDescent="0.2">
      <c r="B84" s="9" t="s">
        <v>9</v>
      </c>
      <c r="C84" s="22">
        <f>'[1]3. Delegazioni'!C84</f>
        <v>332</v>
      </c>
      <c r="D84" s="24">
        <f>'[1]3. Delegazioni'!D84</f>
        <v>-132</v>
      </c>
      <c r="E84" s="25">
        <f>'[1]3. Delegazioni'!E84</f>
        <v>-0.28449999999999998</v>
      </c>
      <c r="F84" s="22">
        <f>'[1]3. Delegazioni'!F84</f>
        <v>170</v>
      </c>
      <c r="G84" s="24">
        <f>'[1]3. Delegazioni'!G84</f>
        <v>-106</v>
      </c>
      <c r="H84" s="25">
        <f>'[1]3. Delegazioni'!H84</f>
        <v>-0.3841</v>
      </c>
      <c r="I84" s="22">
        <f>'[1]3. Delegazioni'!I84</f>
        <v>158</v>
      </c>
      <c r="J84" s="24">
        <f>'[1]3. Delegazioni'!J84</f>
        <v>-23</v>
      </c>
      <c r="K84" s="25">
        <f>'[1]3. Delegazioni'!K84</f>
        <v>-0.12709999999999999</v>
      </c>
      <c r="L84" s="22">
        <f>'[1]3. Delegazioni'!L84</f>
        <v>4</v>
      </c>
      <c r="M84" s="24">
        <f>'[1]3. Delegazioni'!M84</f>
        <v>-3</v>
      </c>
      <c r="N84" s="25">
        <f>'[1]3. Delegazioni'!N84</f>
        <v>-0.42859999999999998</v>
      </c>
    </row>
    <row r="85" spans="2:37" s="8" customFormat="1" x14ac:dyDescent="0.2">
      <c r="B85" s="9" t="s">
        <v>41</v>
      </c>
      <c r="C85" s="22">
        <f>'[1]3. Delegazioni'!C85</f>
        <v>5239</v>
      </c>
      <c r="D85" s="24">
        <f>'[1]3. Delegazioni'!D85</f>
        <v>-2309</v>
      </c>
      <c r="E85" s="25">
        <f>'[1]3. Delegazioni'!E85</f>
        <v>-0.30590000000000001</v>
      </c>
      <c r="F85" s="22">
        <f>'[1]3. Delegazioni'!F85</f>
        <v>2701</v>
      </c>
      <c r="G85" s="24">
        <f>'[1]3. Delegazioni'!G85</f>
        <v>-1230</v>
      </c>
      <c r="H85" s="25">
        <f>'[1]3. Delegazioni'!H85</f>
        <v>-0.31290000000000001</v>
      </c>
      <c r="I85" s="22">
        <f>'[1]3. Delegazioni'!I85</f>
        <v>2496</v>
      </c>
      <c r="J85" s="24">
        <f>'[1]3. Delegazioni'!J85</f>
        <v>-1061</v>
      </c>
      <c r="K85" s="25">
        <f>'[1]3. Delegazioni'!K85</f>
        <v>-0.29830000000000001</v>
      </c>
      <c r="L85" s="22">
        <f>'[1]3. Delegazioni'!L85</f>
        <v>42</v>
      </c>
      <c r="M85" s="24">
        <f>'[1]3. Delegazioni'!M85</f>
        <v>-18</v>
      </c>
      <c r="N85" s="25">
        <f>'[1]3. Delegazioni'!N85</f>
        <v>-0.3</v>
      </c>
    </row>
    <row r="86" spans="2:37" s="8" customFormat="1" x14ac:dyDescent="0.2">
      <c r="B86" s="9" t="s">
        <v>42</v>
      </c>
      <c r="C86" s="22">
        <f>'[1]3. Delegazioni'!C86</f>
        <v>1181</v>
      </c>
      <c r="D86" s="24">
        <f>'[1]3. Delegazioni'!D86</f>
        <v>-437</v>
      </c>
      <c r="E86" s="25">
        <f>'[1]3. Delegazioni'!E86</f>
        <v>-0.27010000000000001</v>
      </c>
      <c r="F86" s="22">
        <f>'[1]3. Delegazioni'!F86</f>
        <v>700</v>
      </c>
      <c r="G86" s="24">
        <f>'[1]3. Delegazioni'!G86</f>
        <v>-287</v>
      </c>
      <c r="H86" s="25">
        <f>'[1]3. Delegazioni'!H86</f>
        <v>-0.2908</v>
      </c>
      <c r="I86" s="22">
        <f>'[1]3. Delegazioni'!I86</f>
        <v>469</v>
      </c>
      <c r="J86" s="24">
        <f>'[1]3. Delegazioni'!J86</f>
        <v>-153</v>
      </c>
      <c r="K86" s="25">
        <f>'[1]3. Delegazioni'!K86</f>
        <v>-0.246</v>
      </c>
      <c r="L86" s="22">
        <f>'[1]3. Delegazioni'!L86</f>
        <v>12</v>
      </c>
      <c r="M86" s="24">
        <f>'[1]3. Delegazioni'!M86</f>
        <v>3</v>
      </c>
      <c r="N86" s="25">
        <f>'[1]3. Delegazioni'!N86</f>
        <v>0.33329999999999999</v>
      </c>
    </row>
    <row r="87" spans="2:37" s="8" customFormat="1" x14ac:dyDescent="0.2">
      <c r="B87" s="9" t="s">
        <v>7</v>
      </c>
      <c r="C87" s="22">
        <f>'[1]3. Delegazioni'!C87</f>
        <v>696</v>
      </c>
      <c r="D87" s="24">
        <f>'[1]3. Delegazioni'!D87</f>
        <v>-171</v>
      </c>
      <c r="E87" s="25">
        <f>'[1]3. Delegazioni'!E87</f>
        <v>-0.19719999999999999</v>
      </c>
      <c r="F87" s="22">
        <f>'[1]3. Delegazioni'!F87</f>
        <v>425</v>
      </c>
      <c r="G87" s="24">
        <f>'[1]3. Delegazioni'!G87</f>
        <v>-186</v>
      </c>
      <c r="H87" s="25">
        <f>'[1]3. Delegazioni'!H87</f>
        <v>-0.3044</v>
      </c>
      <c r="I87" s="22">
        <f>'[1]3. Delegazioni'!I87</f>
        <v>261</v>
      </c>
      <c r="J87" s="24">
        <f>'[1]3. Delegazioni'!J87</f>
        <v>16</v>
      </c>
      <c r="K87" s="25">
        <f>'[1]3. Delegazioni'!K87</f>
        <v>6.5299999999999997E-2</v>
      </c>
      <c r="L87" s="22">
        <f>'[1]3. Delegazioni'!L87</f>
        <v>10</v>
      </c>
      <c r="M87" s="24">
        <f>'[1]3. Delegazioni'!M87</f>
        <v>-1</v>
      </c>
      <c r="N87" s="25">
        <f>'[1]3. Delegazioni'!N87</f>
        <v>-9.0899999999999995E-2</v>
      </c>
    </row>
    <row r="88" spans="2:37" s="8" customFormat="1" x14ac:dyDescent="0.2">
      <c r="B88" s="9" t="s">
        <v>43</v>
      </c>
      <c r="C88" s="22">
        <f>'[1]3. Delegazioni'!C88</f>
        <v>982</v>
      </c>
      <c r="D88" s="24">
        <f>'[1]3. Delegazioni'!D88</f>
        <v>-438</v>
      </c>
      <c r="E88" s="25">
        <f>'[1]3. Delegazioni'!E88</f>
        <v>-0.3085</v>
      </c>
      <c r="F88" s="22">
        <f>'[1]3. Delegazioni'!F88</f>
        <v>661</v>
      </c>
      <c r="G88" s="24">
        <f>'[1]3. Delegazioni'!G88</f>
        <v>-306</v>
      </c>
      <c r="H88" s="25">
        <f>'[1]3. Delegazioni'!H88</f>
        <v>-0.31640000000000001</v>
      </c>
      <c r="I88" s="22">
        <f>'[1]3. Delegazioni'!I88</f>
        <v>309</v>
      </c>
      <c r="J88" s="24">
        <f>'[1]3. Delegazioni'!J88</f>
        <v>-115</v>
      </c>
      <c r="K88" s="25">
        <f>'[1]3. Delegazioni'!K88</f>
        <v>-0.2712</v>
      </c>
      <c r="L88" s="22">
        <f>'[1]3. Delegazioni'!L88</f>
        <v>12</v>
      </c>
      <c r="M88" s="24">
        <f>'[1]3. Delegazioni'!M88</f>
        <v>-17</v>
      </c>
      <c r="N88" s="25">
        <f>'[1]3. Delegazioni'!N88</f>
        <v>-0.58620000000000005</v>
      </c>
    </row>
    <row r="89" spans="2:37" s="8" customFormat="1" x14ac:dyDescent="0.2">
      <c r="B89" s="9" t="s">
        <v>44</v>
      </c>
      <c r="C89" s="22">
        <f>'[1]3. Delegazioni'!C89</f>
        <v>442</v>
      </c>
      <c r="D89" s="24">
        <f>'[1]3. Delegazioni'!D89</f>
        <v>-362</v>
      </c>
      <c r="E89" s="25">
        <f>'[1]3. Delegazioni'!E89</f>
        <v>-0.45019999999999999</v>
      </c>
      <c r="F89" s="22">
        <f>'[1]3. Delegazioni'!F89</f>
        <v>267</v>
      </c>
      <c r="G89" s="24">
        <f>'[1]3. Delegazioni'!G89</f>
        <v>-201</v>
      </c>
      <c r="H89" s="25">
        <f>'[1]3. Delegazioni'!H89</f>
        <v>-0.42949999999999999</v>
      </c>
      <c r="I89" s="22">
        <f>'[1]3. Delegazioni'!I89</f>
        <v>168</v>
      </c>
      <c r="J89" s="24">
        <f>'[1]3. Delegazioni'!J89</f>
        <v>-162</v>
      </c>
      <c r="K89" s="25">
        <f>'[1]3. Delegazioni'!K89</f>
        <v>-0.4909</v>
      </c>
      <c r="L89" s="22">
        <f>'[1]3. Delegazioni'!L89</f>
        <v>7</v>
      </c>
      <c r="M89" s="24">
        <f>'[1]3. Delegazioni'!M89</f>
        <v>1</v>
      </c>
      <c r="N89" s="25">
        <f>'[1]3. Delegazioni'!N89</f>
        <v>0.16669999999999999</v>
      </c>
    </row>
    <row r="90" spans="2:37" s="8" customFormat="1" ht="21" customHeight="1" x14ac:dyDescent="0.2">
      <c r="B90" s="15" t="s">
        <v>149</v>
      </c>
      <c r="C90" s="16">
        <f>'3. Sesso, nazionalità, età'!C53</f>
        <v>13609</v>
      </c>
      <c r="D90" s="58">
        <f>'3. Sesso, nazionalità, età'!D53</f>
        <v>-5696</v>
      </c>
      <c r="E90" s="17">
        <f>'3. Sesso, nazionalità, età'!E53</f>
        <v>-0.29505309505309507</v>
      </c>
      <c r="F90" s="16">
        <f>'3. Sesso, nazionalità, età'!F53</f>
        <v>7991</v>
      </c>
      <c r="G90" s="58">
        <f>'3. Sesso, nazionalità, età'!G53</f>
        <v>-3467</v>
      </c>
      <c r="H90" s="17">
        <f>'3. Sesso, nazionalità, età'!H53</f>
        <v>-0.30258334787921104</v>
      </c>
      <c r="I90" s="16">
        <f>'3. Sesso, nazionalità, età'!I53</f>
        <v>5485</v>
      </c>
      <c r="J90" s="58">
        <f>'3. Sesso, nazionalità, età'!J53</f>
        <v>-2182</v>
      </c>
      <c r="K90" s="17">
        <f>'3. Sesso, nazionalità, età'!K53</f>
        <v>-0.28459632189904788</v>
      </c>
      <c r="L90" s="16">
        <f>'3. Sesso, nazionalità, età'!L53</f>
        <v>133</v>
      </c>
      <c r="M90" s="58">
        <f>'3. Sesso, nazionalità, età'!M53</f>
        <v>-47</v>
      </c>
      <c r="N90" s="17">
        <f>'3. Sesso, nazionalità, età'!N53</f>
        <v>-0.26111111111111113</v>
      </c>
    </row>
    <row r="91" spans="2:37" s="8" customFormat="1" ht="24.95" customHeight="1" x14ac:dyDescent="0.2">
      <c r="B91" s="167" t="s">
        <v>47</v>
      </c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</row>
    <row r="94" spans="2:37" s="30" customFormat="1" ht="24.95" customHeight="1" x14ac:dyDescent="0.25">
      <c r="B94" s="173" t="s">
        <v>355</v>
      </c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36"/>
      <c r="P94" s="36"/>
      <c r="Q94" s="36"/>
      <c r="AC94" s="4"/>
      <c r="AD94" s="4"/>
      <c r="AE94" s="4"/>
      <c r="AF94" s="4"/>
      <c r="AG94" s="4"/>
      <c r="AH94" s="4"/>
      <c r="AI94" s="4"/>
      <c r="AJ94" s="4"/>
      <c r="AK94" s="46"/>
    </row>
    <row r="95" spans="2:37" s="9" customFormat="1" ht="15" customHeight="1" x14ac:dyDescent="0.25">
      <c r="B95" s="168" t="s">
        <v>85</v>
      </c>
      <c r="C95" s="176" t="s">
        <v>55</v>
      </c>
      <c r="D95" s="176"/>
      <c r="E95" s="166" t="s">
        <v>2</v>
      </c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AC95" s="4"/>
      <c r="AD95" s="4"/>
      <c r="AE95" s="4"/>
      <c r="AF95" s="4"/>
      <c r="AG95" s="4"/>
      <c r="AH95" s="4"/>
      <c r="AI95" s="4"/>
      <c r="AJ95" s="4"/>
      <c r="AK95" s="31"/>
    </row>
    <row r="96" spans="2:37" s="9" customFormat="1" ht="30.75" customHeight="1" x14ac:dyDescent="0.25">
      <c r="B96" s="169"/>
      <c r="C96" s="177"/>
      <c r="D96" s="177"/>
      <c r="E96" s="174" t="s">
        <v>16</v>
      </c>
      <c r="F96" s="174"/>
      <c r="G96" s="174" t="s">
        <v>17</v>
      </c>
      <c r="H96" s="174"/>
      <c r="I96" s="174" t="s">
        <v>333</v>
      </c>
      <c r="J96" s="174"/>
      <c r="K96" s="174" t="s">
        <v>18</v>
      </c>
      <c r="L96" s="174"/>
      <c r="M96" s="174" t="s">
        <v>19</v>
      </c>
      <c r="N96" s="174"/>
      <c r="O96" s="174" t="s">
        <v>20</v>
      </c>
      <c r="P96" s="174"/>
      <c r="Q96" s="174" t="s">
        <v>48</v>
      </c>
      <c r="R96" s="174"/>
      <c r="S96" s="174" t="s">
        <v>21</v>
      </c>
      <c r="T96" s="174"/>
      <c r="AC96" s="4"/>
      <c r="AD96" s="4"/>
      <c r="AE96" s="4"/>
      <c r="AF96" s="4"/>
      <c r="AG96" s="4"/>
      <c r="AH96" s="4"/>
      <c r="AI96" s="4"/>
      <c r="AJ96" s="4"/>
      <c r="AK96" s="31"/>
    </row>
    <row r="97" spans="2:37" s="9" customFormat="1" ht="35.25" customHeight="1" x14ac:dyDescent="0.25">
      <c r="B97" s="10"/>
      <c r="C97" s="2" t="s">
        <v>240</v>
      </c>
      <c r="D97" s="11" t="s">
        <v>242</v>
      </c>
      <c r="E97" s="2" t="s">
        <v>240</v>
      </c>
      <c r="F97" s="11" t="s">
        <v>242</v>
      </c>
      <c r="G97" s="2" t="s">
        <v>240</v>
      </c>
      <c r="H97" s="11" t="s">
        <v>242</v>
      </c>
      <c r="I97" s="2" t="s">
        <v>240</v>
      </c>
      <c r="J97" s="11" t="s">
        <v>242</v>
      </c>
      <c r="K97" s="2" t="s">
        <v>240</v>
      </c>
      <c r="L97" s="11" t="s">
        <v>242</v>
      </c>
      <c r="M97" s="2" t="s">
        <v>240</v>
      </c>
      <c r="N97" s="11" t="s">
        <v>242</v>
      </c>
      <c r="O97" s="2" t="s">
        <v>240</v>
      </c>
      <c r="P97" s="11" t="s">
        <v>242</v>
      </c>
      <c r="Q97" s="2" t="s">
        <v>240</v>
      </c>
      <c r="R97" s="11" t="s">
        <v>242</v>
      </c>
      <c r="S97" s="2" t="s">
        <v>240</v>
      </c>
      <c r="T97" s="11" t="s">
        <v>242</v>
      </c>
      <c r="AC97" s="4"/>
      <c r="AD97" s="4"/>
      <c r="AE97" s="4"/>
      <c r="AF97" s="4"/>
      <c r="AG97" s="4"/>
      <c r="AH97" s="4"/>
      <c r="AI97" s="4"/>
      <c r="AJ97" s="4"/>
      <c r="AK97" s="31"/>
    </row>
    <row r="98" spans="2:37" x14ac:dyDescent="0.25">
      <c r="B98" s="9" t="s">
        <v>60</v>
      </c>
      <c r="C98" s="12">
        <f>'[1]3. Delegazioni'!C98</f>
        <v>738</v>
      </c>
      <c r="D98" s="14">
        <f>'[1]3. Delegazioni'!D98</f>
        <v>-0.189</v>
      </c>
      <c r="E98" s="12">
        <f>'[1]3. Delegazioni'!E98</f>
        <v>54</v>
      </c>
      <c r="F98" s="14">
        <f>'[1]3. Delegazioni'!F98</f>
        <v>-0.15629999999999999</v>
      </c>
      <c r="G98" s="12">
        <f>'[1]3. Delegazioni'!G98</f>
        <v>264</v>
      </c>
      <c r="H98" s="14">
        <f>'[1]3. Delegazioni'!H98</f>
        <v>-0.1484</v>
      </c>
      <c r="I98" s="12">
        <f>'[1]3. Delegazioni'!I98</f>
        <v>65</v>
      </c>
      <c r="J98" s="14">
        <f>'[1]3. Delegazioni'!J98</f>
        <v>6.5600000000000006E-2</v>
      </c>
      <c r="K98" s="12">
        <f>'[1]3. Delegazioni'!K98</f>
        <v>39</v>
      </c>
      <c r="L98" s="14">
        <f>'[1]3. Delegazioni'!L98</f>
        <v>-0.22</v>
      </c>
      <c r="M98" s="12">
        <f>'[1]3. Delegazioni'!M98</f>
        <v>289</v>
      </c>
      <c r="N98" s="14">
        <f>'[1]3. Delegazioni'!N98</f>
        <v>-0.25319999999999998</v>
      </c>
      <c r="O98" s="12">
        <f>'[1]3. Delegazioni'!O98</f>
        <v>0</v>
      </c>
      <c r="P98" s="23" t="s">
        <v>151</v>
      </c>
      <c r="Q98" s="12">
        <f>'[1]3. Delegazioni'!Q98</f>
        <v>27</v>
      </c>
      <c r="R98" s="14">
        <f>'[1]3. Delegazioni'!R98</f>
        <v>-0.28949999999999998</v>
      </c>
      <c r="S98" s="12">
        <f>'[1]3. Delegazioni'!S98</f>
        <v>0</v>
      </c>
      <c r="T98" s="23" t="s">
        <v>151</v>
      </c>
    </row>
    <row r="99" spans="2:37" x14ac:dyDescent="0.25">
      <c r="B99" s="9" t="s">
        <v>61</v>
      </c>
      <c r="C99" s="12">
        <f>'[1]3. Delegazioni'!C99</f>
        <v>106</v>
      </c>
      <c r="D99" s="14">
        <f>'[1]3. Delegazioni'!D99</f>
        <v>-0.3614</v>
      </c>
      <c r="E99" s="12">
        <f>'[1]3. Delegazioni'!E99</f>
        <v>10</v>
      </c>
      <c r="F99" s="14">
        <f>'[1]3. Delegazioni'!F99</f>
        <v>-0.52380000000000004</v>
      </c>
      <c r="G99" s="12">
        <f>'[1]3. Delegazioni'!G99</f>
        <v>42</v>
      </c>
      <c r="H99" s="14">
        <f>'[1]3. Delegazioni'!H99</f>
        <v>-0.25</v>
      </c>
      <c r="I99" s="12">
        <f>'[1]3. Delegazioni'!I99</f>
        <v>3</v>
      </c>
      <c r="J99" s="14">
        <f>'[1]3. Delegazioni'!J99</f>
        <v>-0.4</v>
      </c>
      <c r="K99" s="12">
        <f>'[1]3. Delegazioni'!K99</f>
        <v>1</v>
      </c>
      <c r="L99" s="14">
        <f>'[1]3. Delegazioni'!L99</f>
        <v>-0.8</v>
      </c>
      <c r="M99" s="12">
        <f>'[1]3. Delegazioni'!M99</f>
        <v>50</v>
      </c>
      <c r="N99" s="14">
        <f>'[1]3. Delegazioni'!N99</f>
        <v>-0.36709999999999998</v>
      </c>
      <c r="O99" s="12">
        <f>'[1]3. Delegazioni'!O99</f>
        <v>0</v>
      </c>
      <c r="P99" s="23" t="s">
        <v>151</v>
      </c>
      <c r="Q99" s="12">
        <f>'[1]3. Delegazioni'!Q99</f>
        <v>0</v>
      </c>
      <c r="R99" s="23" t="s">
        <v>151</v>
      </c>
      <c r="S99" s="12">
        <f>'[1]3. Delegazioni'!S99</f>
        <v>0</v>
      </c>
      <c r="T99" s="23" t="s">
        <v>151</v>
      </c>
    </row>
    <row r="100" spans="2:37" x14ac:dyDescent="0.25">
      <c r="B100" s="9" t="s">
        <v>62</v>
      </c>
      <c r="C100" s="12">
        <f>'[1]3. Delegazioni'!C100</f>
        <v>39</v>
      </c>
      <c r="D100" s="14">
        <f>'[1]3. Delegazioni'!D100</f>
        <v>-0.3276</v>
      </c>
      <c r="E100" s="12">
        <f>'[1]3. Delegazioni'!E100</f>
        <v>1</v>
      </c>
      <c r="F100" s="14">
        <f>'[1]3. Delegazioni'!F100</f>
        <v>-0.75</v>
      </c>
      <c r="G100" s="12">
        <f>'[1]3. Delegazioni'!G100</f>
        <v>19</v>
      </c>
      <c r="H100" s="14">
        <f>'[1]3. Delegazioni'!H100</f>
        <v>-0.36670000000000003</v>
      </c>
      <c r="I100" s="12">
        <f>'[1]3. Delegazioni'!I100</f>
        <v>5</v>
      </c>
      <c r="J100" s="14">
        <f>'[1]3. Delegazioni'!J100</f>
        <v>-0.16669999999999999</v>
      </c>
      <c r="K100" s="12">
        <f>'[1]3. Delegazioni'!K100</f>
        <v>1</v>
      </c>
      <c r="L100" s="23" t="s">
        <v>151</v>
      </c>
      <c r="M100" s="12">
        <f>'[1]3. Delegazioni'!M100</f>
        <v>13</v>
      </c>
      <c r="N100" s="14">
        <f>'[1]3. Delegazioni'!N100</f>
        <v>-0.23530000000000001</v>
      </c>
      <c r="O100" s="12">
        <f>'[1]3. Delegazioni'!O100</f>
        <v>0</v>
      </c>
      <c r="P100" s="23" t="s">
        <v>151</v>
      </c>
      <c r="Q100" s="12">
        <f>'[1]3. Delegazioni'!Q100</f>
        <v>0</v>
      </c>
      <c r="R100" s="23" t="s">
        <v>151</v>
      </c>
      <c r="S100" s="12">
        <f>'[1]3. Delegazioni'!S100</f>
        <v>0</v>
      </c>
      <c r="T100" s="23" t="s">
        <v>151</v>
      </c>
    </row>
    <row r="101" spans="2:37" x14ac:dyDescent="0.25">
      <c r="B101" s="9" t="s">
        <v>63</v>
      </c>
      <c r="C101" s="12">
        <f>'[1]3. Delegazioni'!C101</f>
        <v>109</v>
      </c>
      <c r="D101" s="14">
        <f>'[1]3. Delegazioni'!D101</f>
        <v>-0.3876</v>
      </c>
      <c r="E101" s="12">
        <f>'[1]3. Delegazioni'!E101</f>
        <v>11</v>
      </c>
      <c r="F101" s="14">
        <f>'[1]3. Delegazioni'!F101</f>
        <v>0.375</v>
      </c>
      <c r="G101" s="12">
        <f>'[1]3. Delegazioni'!G101</f>
        <v>32</v>
      </c>
      <c r="H101" s="14">
        <f>'[1]3. Delegazioni'!H101</f>
        <v>-0.49209999999999998</v>
      </c>
      <c r="I101" s="12">
        <f>'[1]3. Delegazioni'!I101</f>
        <v>7</v>
      </c>
      <c r="J101" s="14">
        <f>'[1]3. Delegazioni'!J101</f>
        <v>-0.70830000000000004</v>
      </c>
      <c r="K101" s="12">
        <f>'[1]3. Delegazioni'!K101</f>
        <v>1</v>
      </c>
      <c r="L101" s="14">
        <f>'[1]3. Delegazioni'!L101</f>
        <v>-0.5</v>
      </c>
      <c r="M101" s="12">
        <f>'[1]3. Delegazioni'!M101</f>
        <v>57</v>
      </c>
      <c r="N101" s="14">
        <f>'[1]3. Delegazioni'!N101</f>
        <v>-0.29630000000000001</v>
      </c>
      <c r="O101" s="12">
        <f>'[1]3. Delegazioni'!O101</f>
        <v>0</v>
      </c>
      <c r="P101" s="23" t="s">
        <v>151</v>
      </c>
      <c r="Q101" s="12">
        <f>'[1]3. Delegazioni'!Q101</f>
        <v>1</v>
      </c>
      <c r="R101" s="23" t="s">
        <v>151</v>
      </c>
      <c r="S101" s="12">
        <f>'[1]3. Delegazioni'!S101</f>
        <v>0</v>
      </c>
      <c r="T101" s="23" t="s">
        <v>151</v>
      </c>
    </row>
    <row r="102" spans="2:37" x14ac:dyDescent="0.25">
      <c r="B102" s="9" t="s">
        <v>64</v>
      </c>
      <c r="C102" s="12">
        <f>'[1]3. Delegazioni'!C102</f>
        <v>381</v>
      </c>
      <c r="D102" s="14">
        <f>'[1]3. Delegazioni'!D102</f>
        <v>-0.1457</v>
      </c>
      <c r="E102" s="12">
        <f>'[1]3. Delegazioni'!E102</f>
        <v>41</v>
      </c>
      <c r="F102" s="14">
        <f>'[1]3. Delegazioni'!F102</f>
        <v>0.36670000000000003</v>
      </c>
      <c r="G102" s="12">
        <f>'[1]3. Delegazioni'!G102</f>
        <v>110</v>
      </c>
      <c r="H102" s="14">
        <f>'[1]3. Delegazioni'!H102</f>
        <v>-0.37140000000000001</v>
      </c>
      <c r="I102" s="12">
        <f>'[1]3. Delegazioni'!I102</f>
        <v>10</v>
      </c>
      <c r="J102" s="14">
        <f>'[1]3. Delegazioni'!J102</f>
        <v>0.25</v>
      </c>
      <c r="K102" s="12">
        <f>'[1]3. Delegazioni'!K102</f>
        <v>11</v>
      </c>
      <c r="L102" s="14">
        <f>'[1]3. Delegazioni'!L102</f>
        <v>-0.26669999999999999</v>
      </c>
      <c r="M102" s="12">
        <f>'[1]3. Delegazioni'!M102</f>
        <v>205</v>
      </c>
      <c r="N102" s="14">
        <f>'[1]3. Delegazioni'!N102</f>
        <v>-4.65E-2</v>
      </c>
      <c r="O102" s="12">
        <f>'[1]3. Delegazioni'!O102</f>
        <v>0</v>
      </c>
      <c r="P102" s="23" t="s">
        <v>151</v>
      </c>
      <c r="Q102" s="12">
        <f>'[1]3. Delegazioni'!Q102</f>
        <v>4</v>
      </c>
      <c r="R102" s="14">
        <f>'[1]3. Delegazioni'!R102</f>
        <v>0.33329999999999999</v>
      </c>
      <c r="S102" s="12">
        <f>'[1]3. Delegazioni'!S102</f>
        <v>0</v>
      </c>
      <c r="T102" s="23" t="s">
        <v>151</v>
      </c>
    </row>
    <row r="103" spans="2:37" x14ac:dyDescent="0.25">
      <c r="B103" s="9" t="s">
        <v>65</v>
      </c>
      <c r="C103" s="12">
        <f>'[1]3. Delegazioni'!C103</f>
        <v>241</v>
      </c>
      <c r="D103" s="14">
        <f>'[1]3. Delegazioni'!D103</f>
        <v>-0.25159999999999999</v>
      </c>
      <c r="E103" s="12">
        <f>'[1]3. Delegazioni'!E103</f>
        <v>28</v>
      </c>
      <c r="F103" s="14">
        <f>'[1]3. Delegazioni'!F103</f>
        <v>-0.28210000000000002</v>
      </c>
      <c r="G103" s="12">
        <f>'[1]3. Delegazioni'!G103</f>
        <v>83</v>
      </c>
      <c r="H103" s="14">
        <f>'[1]3. Delegazioni'!H103</f>
        <v>-0.39419999999999999</v>
      </c>
      <c r="I103" s="12">
        <f>'[1]3. Delegazioni'!I103</f>
        <v>3</v>
      </c>
      <c r="J103" s="14">
        <f>'[1]3. Delegazioni'!J103</f>
        <v>-0.57140000000000002</v>
      </c>
      <c r="K103" s="12">
        <f>'[1]3. Delegazioni'!K103</f>
        <v>4</v>
      </c>
      <c r="L103" s="14">
        <f>'[1]3. Delegazioni'!L103</f>
        <v>-0.76470000000000005</v>
      </c>
      <c r="M103" s="12">
        <f>'[1]3. Delegazioni'!M103</f>
        <v>122</v>
      </c>
      <c r="N103" s="14">
        <f>'[1]3. Delegazioni'!N103</f>
        <v>1.67E-2</v>
      </c>
      <c r="O103" s="12">
        <f>'[1]3. Delegazioni'!O103</f>
        <v>0</v>
      </c>
      <c r="P103" s="23" t="s">
        <v>151</v>
      </c>
      <c r="Q103" s="12">
        <f>'[1]3. Delegazioni'!Q103</f>
        <v>1</v>
      </c>
      <c r="R103" s="14">
        <f>'[1]3. Delegazioni'!R103</f>
        <v>-0.5</v>
      </c>
      <c r="S103" s="12">
        <f>'[1]3. Delegazioni'!S103</f>
        <v>0</v>
      </c>
      <c r="T103" s="23" t="s">
        <v>151</v>
      </c>
    </row>
    <row r="104" spans="2:37" x14ac:dyDescent="0.25">
      <c r="B104" s="9" t="s">
        <v>5</v>
      </c>
      <c r="C104" s="12">
        <f>'[1]3. Delegazioni'!C104</f>
        <v>1855</v>
      </c>
      <c r="D104" s="14">
        <f>'[1]3. Delegazioni'!D104</f>
        <v>-0.3584</v>
      </c>
      <c r="E104" s="12">
        <f>'[1]3. Delegazioni'!E104</f>
        <v>108</v>
      </c>
      <c r="F104" s="14">
        <f>'[1]3. Delegazioni'!F104</f>
        <v>-0.61150000000000004</v>
      </c>
      <c r="G104" s="12">
        <f>'[1]3. Delegazioni'!G104</f>
        <v>799</v>
      </c>
      <c r="H104" s="14">
        <f>'[1]3. Delegazioni'!H104</f>
        <v>-0.32569999999999999</v>
      </c>
      <c r="I104" s="12">
        <f>'[1]3. Delegazioni'!I104</f>
        <v>121</v>
      </c>
      <c r="J104" s="14">
        <f>'[1]3. Delegazioni'!J104</f>
        <v>-0.5121</v>
      </c>
      <c r="K104" s="12">
        <f>'[1]3. Delegazioni'!K104</f>
        <v>130</v>
      </c>
      <c r="L104" s="14">
        <f>'[1]3. Delegazioni'!L104</f>
        <v>-0.30109999999999998</v>
      </c>
      <c r="M104" s="12">
        <f>'[1]3. Delegazioni'!M104</f>
        <v>470</v>
      </c>
      <c r="N104" s="14">
        <f>'[1]3. Delegazioni'!N104</f>
        <v>-0.2407</v>
      </c>
      <c r="O104" s="12">
        <f>'[1]3. Delegazioni'!O104</f>
        <v>0</v>
      </c>
      <c r="P104" s="23" t="s">
        <v>151</v>
      </c>
      <c r="Q104" s="12">
        <f>'[1]3. Delegazioni'!Q104</f>
        <v>227</v>
      </c>
      <c r="R104" s="14">
        <f>'[1]3. Delegazioni'!R104</f>
        <v>-0.3947</v>
      </c>
      <c r="S104" s="12">
        <f>'[1]3. Delegazioni'!S104</f>
        <v>0</v>
      </c>
      <c r="T104" s="23" t="s">
        <v>151</v>
      </c>
    </row>
    <row r="105" spans="2:37" x14ac:dyDescent="0.25">
      <c r="B105" s="9" t="s">
        <v>40</v>
      </c>
      <c r="C105" s="12">
        <f>'[1]3. Delegazioni'!C105</f>
        <v>1268</v>
      </c>
      <c r="D105" s="14">
        <f>'[1]3. Delegazioni'!D105</f>
        <v>-0.21390000000000001</v>
      </c>
      <c r="E105" s="12">
        <f>'[1]3. Delegazioni'!E105</f>
        <v>67</v>
      </c>
      <c r="F105" s="14">
        <f>'[1]3. Delegazioni'!F105</f>
        <v>-0.27960000000000002</v>
      </c>
      <c r="G105" s="12">
        <f>'[1]3. Delegazioni'!G105</f>
        <v>637</v>
      </c>
      <c r="H105" s="14">
        <f>'[1]3. Delegazioni'!H105</f>
        <v>-0.17699999999999999</v>
      </c>
      <c r="I105" s="12">
        <f>'[1]3. Delegazioni'!I105</f>
        <v>28</v>
      </c>
      <c r="J105" s="14">
        <f>'[1]3. Delegazioni'!J105</f>
        <v>-0.80820000000000003</v>
      </c>
      <c r="K105" s="12">
        <f>'[1]3. Delegazioni'!K105</f>
        <v>47</v>
      </c>
      <c r="L105" s="14">
        <f>'[1]3. Delegazioni'!L105</f>
        <v>-0.47189999999999999</v>
      </c>
      <c r="M105" s="12">
        <f>'[1]3. Delegazioni'!M105</f>
        <v>487</v>
      </c>
      <c r="N105" s="14">
        <f>'[1]3. Delegazioni'!N105</f>
        <v>-3.56E-2</v>
      </c>
      <c r="O105" s="12">
        <f>'[1]3. Delegazioni'!O105</f>
        <v>0</v>
      </c>
      <c r="P105" s="23" t="s">
        <v>151</v>
      </c>
      <c r="Q105" s="12">
        <f>'[1]3. Delegazioni'!Q105</f>
        <v>2</v>
      </c>
      <c r="R105" s="14">
        <f>'[1]3. Delegazioni'!R105</f>
        <v>-0.66669999999999996</v>
      </c>
      <c r="S105" s="12">
        <f>'[1]3. Delegazioni'!S105</f>
        <v>0</v>
      </c>
      <c r="T105" s="23" t="s">
        <v>151</v>
      </c>
    </row>
    <row r="106" spans="2:37" x14ac:dyDescent="0.25">
      <c r="B106" s="9" t="s">
        <v>9</v>
      </c>
      <c r="C106" s="12">
        <f>'[1]3. Delegazioni'!C106</f>
        <v>332</v>
      </c>
      <c r="D106" s="14">
        <f>'[1]3. Delegazioni'!D106</f>
        <v>-0.28449999999999998</v>
      </c>
      <c r="E106" s="12">
        <f>'[1]3. Delegazioni'!E106</f>
        <v>32</v>
      </c>
      <c r="F106" s="14">
        <f>'[1]3. Delegazioni'!F106</f>
        <v>-0.2195</v>
      </c>
      <c r="G106" s="12">
        <f>'[1]3. Delegazioni'!G106</f>
        <v>173</v>
      </c>
      <c r="H106" s="14">
        <f>'[1]3. Delegazioni'!H106</f>
        <v>-0.28220000000000001</v>
      </c>
      <c r="I106" s="12">
        <f>'[1]3. Delegazioni'!I106</f>
        <v>21</v>
      </c>
      <c r="J106" s="14">
        <f>'[1]3. Delegazioni'!J106</f>
        <v>-0.57140000000000002</v>
      </c>
      <c r="K106" s="12">
        <f>'[1]3. Delegazioni'!K106</f>
        <v>15</v>
      </c>
      <c r="L106" s="14">
        <f>'[1]3. Delegazioni'!L106</f>
        <v>-0.53129999999999999</v>
      </c>
      <c r="M106" s="12">
        <f>'[1]3. Delegazioni'!M106</f>
        <v>91</v>
      </c>
      <c r="N106" s="14">
        <f>'[1]3. Delegazioni'!N106</f>
        <v>-7.1400000000000005E-2</v>
      </c>
      <c r="O106" s="12">
        <f>'[1]3. Delegazioni'!O106</f>
        <v>0</v>
      </c>
      <c r="P106" s="14">
        <f>'[1]3. Delegazioni'!P106</f>
        <v>-1</v>
      </c>
      <c r="Q106" s="12">
        <f>'[1]3. Delegazioni'!Q106</f>
        <v>0</v>
      </c>
      <c r="R106" s="14">
        <f>'[1]3. Delegazioni'!R106</f>
        <v>-1</v>
      </c>
      <c r="S106" s="12">
        <f>'[1]3. Delegazioni'!S106</f>
        <v>0</v>
      </c>
      <c r="T106" s="23" t="s">
        <v>151</v>
      </c>
    </row>
    <row r="107" spans="2:37" x14ac:dyDescent="0.25">
      <c r="B107" s="9" t="s">
        <v>41</v>
      </c>
      <c r="C107" s="12">
        <f>'[1]3. Delegazioni'!C107</f>
        <v>5239</v>
      </c>
      <c r="D107" s="14">
        <f>'[1]3. Delegazioni'!D107</f>
        <v>-0.30590000000000001</v>
      </c>
      <c r="E107" s="12">
        <f>'[1]3. Delegazioni'!E107</f>
        <v>135</v>
      </c>
      <c r="F107" s="14">
        <f>'[1]3. Delegazioni'!F107</f>
        <v>-0.49059999999999998</v>
      </c>
      <c r="G107" s="12">
        <f>'[1]3. Delegazioni'!G107</f>
        <v>2793</v>
      </c>
      <c r="H107" s="14">
        <f>'[1]3. Delegazioni'!H107</f>
        <v>-0.39779999999999999</v>
      </c>
      <c r="I107" s="12">
        <f>'[1]3. Delegazioni'!I107</f>
        <v>59</v>
      </c>
      <c r="J107" s="14">
        <f>'[1]3. Delegazioni'!J107</f>
        <v>-0.65090000000000003</v>
      </c>
      <c r="K107" s="12">
        <f>'[1]3. Delegazioni'!K107</f>
        <v>213</v>
      </c>
      <c r="L107" s="14">
        <f>'[1]3. Delegazioni'!L107</f>
        <v>-0.39660000000000001</v>
      </c>
      <c r="M107" s="12">
        <f>'[1]3. Delegazioni'!M107</f>
        <v>1845</v>
      </c>
      <c r="N107" s="14">
        <f>'[1]3. Delegazioni'!N107</f>
        <v>-1.44E-2</v>
      </c>
      <c r="O107" s="12">
        <f>'[1]3. Delegazioni'!O107</f>
        <v>1</v>
      </c>
      <c r="P107" s="23" t="s">
        <v>151</v>
      </c>
      <c r="Q107" s="12">
        <f>'[1]3. Delegazioni'!Q107</f>
        <v>193</v>
      </c>
      <c r="R107" s="14">
        <f>'[1]3. Delegazioni'!R107</f>
        <v>-0.22800000000000001</v>
      </c>
      <c r="S107" s="12">
        <f>'[1]3. Delegazioni'!S107</f>
        <v>0</v>
      </c>
      <c r="T107" s="23" t="s">
        <v>151</v>
      </c>
    </row>
    <row r="108" spans="2:37" x14ac:dyDescent="0.25">
      <c r="B108" s="9" t="s">
        <v>42</v>
      </c>
      <c r="C108" s="12">
        <f>'[1]3. Delegazioni'!C108</f>
        <v>1181</v>
      </c>
      <c r="D108" s="14">
        <f>'[1]3. Delegazioni'!D108</f>
        <v>-0.27010000000000001</v>
      </c>
      <c r="E108" s="12">
        <f>'[1]3. Delegazioni'!E108</f>
        <v>109</v>
      </c>
      <c r="F108" s="14">
        <f>'[1]3. Delegazioni'!F108</f>
        <v>-0.30570000000000003</v>
      </c>
      <c r="G108" s="12">
        <f>'[1]3. Delegazioni'!G108</f>
        <v>568</v>
      </c>
      <c r="H108" s="14">
        <f>'[1]3. Delegazioni'!H108</f>
        <v>-0.3286</v>
      </c>
      <c r="I108" s="12">
        <f>'[1]3. Delegazioni'!I108</f>
        <v>76</v>
      </c>
      <c r="J108" s="14">
        <f>'[1]3. Delegazioni'!J108</f>
        <v>-0.55559999999999998</v>
      </c>
      <c r="K108" s="12">
        <f>'[1]3. Delegazioni'!K108</f>
        <v>41</v>
      </c>
      <c r="L108" s="14">
        <f>'[1]3. Delegazioni'!L108</f>
        <v>-0.56379999999999997</v>
      </c>
      <c r="M108" s="12">
        <f>'[1]3. Delegazioni'!M108</f>
        <v>367</v>
      </c>
      <c r="N108" s="14">
        <f>'[1]3. Delegazioni'!N108</f>
        <v>0.1021</v>
      </c>
      <c r="O108" s="12">
        <f>'[1]3. Delegazioni'!O108</f>
        <v>1</v>
      </c>
      <c r="P108" s="23" t="s">
        <v>151</v>
      </c>
      <c r="Q108" s="12">
        <f>'[1]3. Delegazioni'!Q108</f>
        <v>19</v>
      </c>
      <c r="R108" s="14">
        <f>'[1]3. Delegazioni'!R108</f>
        <v>0.1176</v>
      </c>
      <c r="S108" s="12">
        <f>'[1]3. Delegazioni'!S108</f>
        <v>0</v>
      </c>
      <c r="T108" s="23" t="s">
        <v>151</v>
      </c>
    </row>
    <row r="109" spans="2:37" x14ac:dyDescent="0.25">
      <c r="B109" s="9" t="s">
        <v>7</v>
      </c>
      <c r="C109" s="12">
        <f>'[1]3. Delegazioni'!C109</f>
        <v>696</v>
      </c>
      <c r="D109" s="14">
        <f>'[1]3. Delegazioni'!D109</f>
        <v>-0.19719999999999999</v>
      </c>
      <c r="E109" s="12">
        <f>'[1]3. Delegazioni'!E109</f>
        <v>116</v>
      </c>
      <c r="F109" s="14">
        <f>'[1]3. Delegazioni'!F109</f>
        <v>0.22109999999999999</v>
      </c>
      <c r="G109" s="12">
        <f>'[1]3. Delegazioni'!G109</f>
        <v>301</v>
      </c>
      <c r="H109" s="14">
        <f>'[1]3. Delegazioni'!H109</f>
        <v>-0.13009999999999999</v>
      </c>
      <c r="I109" s="12">
        <f>'[1]3. Delegazioni'!I109</f>
        <v>59</v>
      </c>
      <c r="J109" s="14">
        <f>'[1]3. Delegazioni'!J109</f>
        <v>0.25530000000000003</v>
      </c>
      <c r="K109" s="12">
        <f>'[1]3. Delegazioni'!K109</f>
        <v>20</v>
      </c>
      <c r="L109" s="14">
        <f>'[1]3. Delegazioni'!L109</f>
        <v>-0.63639999999999997</v>
      </c>
      <c r="M109" s="12">
        <f>'[1]3. Delegazioni'!M109</f>
        <v>181</v>
      </c>
      <c r="N109" s="14">
        <f>'[1]3. Delegazioni'!N109</f>
        <v>-0.33939999999999998</v>
      </c>
      <c r="O109" s="12">
        <f>'[1]3. Delegazioni'!O109</f>
        <v>1</v>
      </c>
      <c r="P109" s="23" t="s">
        <v>151</v>
      </c>
      <c r="Q109" s="12">
        <f>'[1]3. Delegazioni'!Q109</f>
        <v>18</v>
      </c>
      <c r="R109" s="14">
        <f>'[1]3. Delegazioni'!R109</f>
        <v>-0.64</v>
      </c>
      <c r="S109" s="12">
        <f>'[1]3. Delegazioni'!S109</f>
        <v>0</v>
      </c>
      <c r="T109" s="23" t="s">
        <v>151</v>
      </c>
    </row>
    <row r="110" spans="2:37" x14ac:dyDescent="0.25">
      <c r="B110" s="9" t="s">
        <v>43</v>
      </c>
      <c r="C110" s="12">
        <f>'[1]3. Delegazioni'!C110</f>
        <v>982</v>
      </c>
      <c r="D110" s="14">
        <f>'[1]3. Delegazioni'!D110</f>
        <v>-0.3085</v>
      </c>
      <c r="E110" s="12">
        <f>'[1]3. Delegazioni'!E110</f>
        <v>62</v>
      </c>
      <c r="F110" s="14">
        <f>'[1]3. Delegazioni'!F110</f>
        <v>-7.46E-2</v>
      </c>
      <c r="G110" s="12">
        <f>'[1]3. Delegazioni'!G110</f>
        <v>307</v>
      </c>
      <c r="H110" s="14">
        <f>'[1]3. Delegazioni'!H110</f>
        <v>-0.3735</v>
      </c>
      <c r="I110" s="12">
        <f>'[1]3. Delegazioni'!I110</f>
        <v>190</v>
      </c>
      <c r="J110" s="14">
        <f>'[1]3. Delegazioni'!J110</f>
        <v>-0.3987</v>
      </c>
      <c r="K110" s="12">
        <f>'[1]3. Delegazioni'!K110</f>
        <v>17</v>
      </c>
      <c r="L110" s="14">
        <f>'[1]3. Delegazioni'!L110</f>
        <v>-0.32</v>
      </c>
      <c r="M110" s="12">
        <f>'[1]3. Delegazioni'!M110</f>
        <v>365</v>
      </c>
      <c r="N110" s="14">
        <f>'[1]3. Delegazioni'!N110</f>
        <v>-0.11409999999999999</v>
      </c>
      <c r="O110" s="12">
        <f>'[1]3. Delegazioni'!O110</f>
        <v>0</v>
      </c>
      <c r="P110" s="23" t="s">
        <v>151</v>
      </c>
      <c r="Q110" s="12">
        <f>'[1]3. Delegazioni'!Q110</f>
        <v>41</v>
      </c>
      <c r="R110" s="14">
        <f>'[1]3. Delegazioni'!R110</f>
        <v>-0.62729999999999997</v>
      </c>
      <c r="S110" s="12">
        <f>'[1]3. Delegazioni'!S110</f>
        <v>0</v>
      </c>
      <c r="T110" s="23" t="s">
        <v>151</v>
      </c>
    </row>
    <row r="111" spans="2:37" x14ac:dyDescent="0.25">
      <c r="B111" s="9" t="s">
        <v>44</v>
      </c>
      <c r="C111" s="12">
        <f>'[1]3. Delegazioni'!C111</f>
        <v>442</v>
      </c>
      <c r="D111" s="14">
        <f>'[1]3. Delegazioni'!D111</f>
        <v>-0.45019999999999999</v>
      </c>
      <c r="E111" s="12">
        <f>'[1]3. Delegazioni'!E111</f>
        <v>28</v>
      </c>
      <c r="F111" s="14">
        <f>'[1]3. Delegazioni'!F111</f>
        <v>-0.39129999999999998</v>
      </c>
      <c r="G111" s="12">
        <f>'[1]3. Delegazioni'!G111</f>
        <v>149</v>
      </c>
      <c r="H111" s="14">
        <f>'[1]3. Delegazioni'!H111</f>
        <v>-0.49149999999999999</v>
      </c>
      <c r="I111" s="12">
        <f>'[1]3. Delegazioni'!I111</f>
        <v>15</v>
      </c>
      <c r="J111" s="14">
        <f>'[1]3. Delegazioni'!J111</f>
        <v>-0.67390000000000005</v>
      </c>
      <c r="K111" s="12">
        <f>'[1]3. Delegazioni'!K111</f>
        <v>5</v>
      </c>
      <c r="L111" s="14">
        <f>'[1]3. Delegazioni'!L111</f>
        <v>-0.8</v>
      </c>
      <c r="M111" s="12">
        <f>'[1]3. Delegazioni'!M111</f>
        <v>232</v>
      </c>
      <c r="N111" s="14">
        <f>'[1]3. Delegazioni'!N111</f>
        <v>-0.3538</v>
      </c>
      <c r="O111" s="12">
        <f>'[1]3. Delegazioni'!O111</f>
        <v>0</v>
      </c>
      <c r="P111" s="23" t="s">
        <v>151</v>
      </c>
      <c r="Q111" s="12">
        <f>'[1]3. Delegazioni'!Q111</f>
        <v>13</v>
      </c>
      <c r="R111" s="14">
        <f>'[1]3. Delegazioni'!R111</f>
        <v>-0.62860000000000005</v>
      </c>
      <c r="S111" s="12">
        <f>'[1]3. Delegazioni'!S111</f>
        <v>0</v>
      </c>
      <c r="T111" s="23" t="s">
        <v>151</v>
      </c>
    </row>
    <row r="112" spans="2:37" s="8" customFormat="1" ht="21" customHeight="1" x14ac:dyDescent="0.2">
      <c r="B112" s="15" t="s">
        <v>149</v>
      </c>
      <c r="C112" s="16">
        <f>'3. Forme contrattuali'!C25</f>
        <v>13609</v>
      </c>
      <c r="D112" s="17">
        <f>'3. Forme contrattuali'!D25</f>
        <v>-0.29505309505309507</v>
      </c>
      <c r="E112" s="16">
        <f>'3. Forme contrattuali'!E25</f>
        <v>802</v>
      </c>
      <c r="F112" s="17">
        <f>'3. Forme contrattuali'!F25</f>
        <v>-0.33609271523178808</v>
      </c>
      <c r="G112" s="16">
        <f>'3. Forme contrattuali'!G25</f>
        <v>6277</v>
      </c>
      <c r="H112" s="17">
        <f>'3. Forme contrattuali'!H25</f>
        <v>-0.34505425709515858</v>
      </c>
      <c r="I112" s="16">
        <f>'3. Forme contrattuali'!I25</f>
        <v>662</v>
      </c>
      <c r="J112" s="17">
        <f>'3. Forme contrattuali'!J25</f>
        <v>-0.49194167306216424</v>
      </c>
      <c r="K112" s="16">
        <f>'3. Forme contrattuali'!K25</f>
        <v>545</v>
      </c>
      <c r="L112" s="17">
        <f>'3. Forme contrattuali'!L25</f>
        <v>-0.42571127502634354</v>
      </c>
      <c r="M112" s="16">
        <f>'3. Forme contrattuali'!M25</f>
        <v>4774</v>
      </c>
      <c r="N112" s="17">
        <f>'3. Forme contrattuali'!N25</f>
        <v>-0.11115248557065724</v>
      </c>
      <c r="O112" s="16">
        <f>'3. Forme contrattuali'!O25</f>
        <v>3</v>
      </c>
      <c r="P112" s="18" t="s">
        <v>151</v>
      </c>
      <c r="Q112" s="16">
        <f>'3. Forme contrattuali'!Q25</f>
        <v>546</v>
      </c>
      <c r="R112" s="17">
        <f>'3. Forme contrattuali'!R25</f>
        <v>-0.38513513513513514</v>
      </c>
      <c r="S112" s="16">
        <f>'3. Forme contrattuali'!S25</f>
        <v>0</v>
      </c>
      <c r="T112" s="18" t="s">
        <v>151</v>
      </c>
    </row>
    <row r="113" spans="2:37" s="8" customFormat="1" ht="24.95" customHeight="1" x14ac:dyDescent="0.2">
      <c r="B113" s="167" t="s">
        <v>47</v>
      </c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</row>
    <row r="116" spans="2:37" s="30" customFormat="1" ht="24.95" customHeight="1" x14ac:dyDescent="0.25">
      <c r="B116" s="173" t="s">
        <v>354</v>
      </c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36"/>
      <c r="P116" s="36"/>
      <c r="Q116" s="36"/>
      <c r="AC116" s="4"/>
      <c r="AD116" s="4"/>
      <c r="AE116" s="4"/>
      <c r="AF116" s="4"/>
      <c r="AG116" s="4"/>
      <c r="AH116" s="4"/>
      <c r="AI116" s="4"/>
      <c r="AJ116" s="4"/>
      <c r="AK116" s="46"/>
    </row>
    <row r="117" spans="2:37" s="9" customFormat="1" ht="15" customHeight="1" x14ac:dyDescent="0.25">
      <c r="B117" s="168" t="s">
        <v>85</v>
      </c>
      <c r="C117" s="176" t="s">
        <v>55</v>
      </c>
      <c r="D117" s="176"/>
      <c r="E117" s="166" t="s">
        <v>2</v>
      </c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AC117" s="4"/>
      <c r="AD117" s="4"/>
      <c r="AE117" s="4"/>
      <c r="AF117" s="4"/>
      <c r="AG117" s="4"/>
      <c r="AH117" s="4"/>
      <c r="AI117" s="4"/>
      <c r="AJ117" s="4"/>
      <c r="AK117" s="31"/>
    </row>
    <row r="118" spans="2:37" s="9" customFormat="1" ht="30.75" customHeight="1" x14ac:dyDescent="0.25">
      <c r="B118" s="169"/>
      <c r="C118" s="177"/>
      <c r="D118" s="177"/>
      <c r="E118" s="174" t="s">
        <v>16</v>
      </c>
      <c r="F118" s="174"/>
      <c r="G118" s="174" t="s">
        <v>17</v>
      </c>
      <c r="H118" s="174"/>
      <c r="I118" s="174" t="s">
        <v>333</v>
      </c>
      <c r="J118" s="174"/>
      <c r="K118" s="174" t="s">
        <v>18</v>
      </c>
      <c r="L118" s="174"/>
      <c r="M118" s="174" t="s">
        <v>19</v>
      </c>
      <c r="N118" s="174"/>
      <c r="O118" s="174" t="s">
        <v>20</v>
      </c>
      <c r="P118" s="174"/>
      <c r="Q118" s="174" t="s">
        <v>48</v>
      </c>
      <c r="R118" s="174"/>
      <c r="S118" s="174" t="s">
        <v>21</v>
      </c>
      <c r="T118" s="174"/>
      <c r="AC118" s="4"/>
      <c r="AD118" s="4"/>
      <c r="AE118" s="4"/>
      <c r="AF118" s="4"/>
      <c r="AG118" s="4"/>
      <c r="AH118" s="4"/>
      <c r="AI118" s="4"/>
      <c r="AJ118" s="4"/>
      <c r="AK118" s="31"/>
    </row>
    <row r="119" spans="2:37" s="9" customFormat="1" ht="35.25" customHeight="1" x14ac:dyDescent="0.25">
      <c r="B119" s="10"/>
      <c r="C119" s="2" t="s">
        <v>240</v>
      </c>
      <c r="D119" s="11" t="s">
        <v>241</v>
      </c>
      <c r="E119" s="2" t="s">
        <v>240</v>
      </c>
      <c r="F119" s="11" t="s">
        <v>241</v>
      </c>
      <c r="G119" s="2" t="s">
        <v>240</v>
      </c>
      <c r="H119" s="11" t="s">
        <v>241</v>
      </c>
      <c r="I119" s="2" t="s">
        <v>240</v>
      </c>
      <c r="J119" s="11" t="s">
        <v>241</v>
      </c>
      <c r="K119" s="2" t="s">
        <v>240</v>
      </c>
      <c r="L119" s="11" t="s">
        <v>241</v>
      </c>
      <c r="M119" s="2" t="s">
        <v>240</v>
      </c>
      <c r="N119" s="11" t="s">
        <v>241</v>
      </c>
      <c r="O119" s="2" t="s">
        <v>240</v>
      </c>
      <c r="P119" s="11" t="s">
        <v>241</v>
      </c>
      <c r="Q119" s="2" t="s">
        <v>240</v>
      </c>
      <c r="R119" s="11" t="s">
        <v>241</v>
      </c>
      <c r="S119" s="2" t="s">
        <v>240</v>
      </c>
      <c r="T119" s="11" t="s">
        <v>241</v>
      </c>
      <c r="AC119" s="4"/>
      <c r="AD119" s="4"/>
      <c r="AE119" s="4"/>
      <c r="AF119" s="4"/>
      <c r="AG119" s="4"/>
      <c r="AH119" s="4"/>
      <c r="AI119" s="4"/>
      <c r="AJ119" s="4"/>
      <c r="AK119" s="31"/>
    </row>
    <row r="120" spans="2:37" x14ac:dyDescent="0.25">
      <c r="B120" s="9" t="s">
        <v>60</v>
      </c>
      <c r="C120" s="12">
        <f>'[1]3. Delegazioni'!C120</f>
        <v>738</v>
      </c>
      <c r="D120" s="13">
        <f>'[1]3. Delegazioni'!D120</f>
        <v>-172</v>
      </c>
      <c r="E120" s="12">
        <f>'[1]3. Delegazioni'!E120</f>
        <v>54</v>
      </c>
      <c r="F120" s="13">
        <f>'[1]3. Delegazioni'!F120</f>
        <v>-10</v>
      </c>
      <c r="G120" s="12">
        <f>'[1]3. Delegazioni'!G120</f>
        <v>264</v>
      </c>
      <c r="H120" s="13">
        <f>'[1]3. Delegazioni'!H120</f>
        <v>-46</v>
      </c>
      <c r="I120" s="12">
        <f>'[1]3. Delegazioni'!I120</f>
        <v>65</v>
      </c>
      <c r="J120" s="13">
        <f>'[1]3. Delegazioni'!J120</f>
        <v>4</v>
      </c>
      <c r="K120" s="12">
        <f>'[1]3. Delegazioni'!K120</f>
        <v>39</v>
      </c>
      <c r="L120" s="13">
        <f>'[1]3. Delegazioni'!L120</f>
        <v>-11</v>
      </c>
      <c r="M120" s="12">
        <f>'[1]3. Delegazioni'!M120</f>
        <v>289</v>
      </c>
      <c r="N120" s="13">
        <f>'[1]3. Delegazioni'!N120</f>
        <v>-98</v>
      </c>
      <c r="O120" s="12">
        <f>'[1]3. Delegazioni'!O120</f>
        <v>0</v>
      </c>
      <c r="P120" s="13">
        <f>'[1]3. Delegazioni'!P120</f>
        <v>0</v>
      </c>
      <c r="Q120" s="12">
        <f>'[1]3. Delegazioni'!Q120</f>
        <v>27</v>
      </c>
      <c r="R120" s="13">
        <f>'[1]3. Delegazioni'!R120</f>
        <v>-11</v>
      </c>
      <c r="S120" s="12">
        <f>'[1]3. Delegazioni'!S120</f>
        <v>0</v>
      </c>
      <c r="T120" s="13">
        <f>'[1]3. Delegazioni'!T120</f>
        <v>0</v>
      </c>
    </row>
    <row r="121" spans="2:37" x14ac:dyDescent="0.25">
      <c r="B121" s="9" t="s">
        <v>61</v>
      </c>
      <c r="C121" s="12">
        <f>'[1]3. Delegazioni'!C121</f>
        <v>106</v>
      </c>
      <c r="D121" s="13">
        <f>'[1]3. Delegazioni'!D121</f>
        <v>-60</v>
      </c>
      <c r="E121" s="12">
        <f>'[1]3. Delegazioni'!E121</f>
        <v>10</v>
      </c>
      <c r="F121" s="13">
        <f>'[1]3. Delegazioni'!F121</f>
        <v>-11</v>
      </c>
      <c r="G121" s="12">
        <f>'[1]3. Delegazioni'!G121</f>
        <v>42</v>
      </c>
      <c r="H121" s="13">
        <f>'[1]3. Delegazioni'!H121</f>
        <v>-14</v>
      </c>
      <c r="I121" s="12">
        <f>'[1]3. Delegazioni'!I121</f>
        <v>3</v>
      </c>
      <c r="J121" s="13">
        <f>'[1]3. Delegazioni'!J121</f>
        <v>-2</v>
      </c>
      <c r="K121" s="12">
        <f>'[1]3. Delegazioni'!K121</f>
        <v>1</v>
      </c>
      <c r="L121" s="13">
        <f>'[1]3. Delegazioni'!L121</f>
        <v>-4</v>
      </c>
      <c r="M121" s="12">
        <f>'[1]3. Delegazioni'!M121</f>
        <v>50</v>
      </c>
      <c r="N121" s="13">
        <f>'[1]3. Delegazioni'!N121</f>
        <v>-29</v>
      </c>
      <c r="O121" s="12">
        <f>'[1]3. Delegazioni'!O121</f>
        <v>0</v>
      </c>
      <c r="P121" s="13">
        <f>'[1]3. Delegazioni'!P121</f>
        <v>0</v>
      </c>
      <c r="Q121" s="12">
        <f>'[1]3. Delegazioni'!Q121</f>
        <v>0</v>
      </c>
      <c r="R121" s="13">
        <f>'[1]3. Delegazioni'!R121</f>
        <v>0</v>
      </c>
      <c r="S121" s="12">
        <f>'[1]3. Delegazioni'!S121</f>
        <v>0</v>
      </c>
      <c r="T121" s="13">
        <f>'[1]3. Delegazioni'!T121</f>
        <v>0</v>
      </c>
    </row>
    <row r="122" spans="2:37" x14ac:dyDescent="0.25">
      <c r="B122" s="9" t="s">
        <v>62</v>
      </c>
      <c r="C122" s="12">
        <f>'[1]3. Delegazioni'!C122</f>
        <v>39</v>
      </c>
      <c r="D122" s="13">
        <f>'[1]3. Delegazioni'!D122</f>
        <v>-19</v>
      </c>
      <c r="E122" s="12">
        <f>'[1]3. Delegazioni'!E122</f>
        <v>1</v>
      </c>
      <c r="F122" s="13">
        <f>'[1]3. Delegazioni'!F122</f>
        <v>-3</v>
      </c>
      <c r="G122" s="12">
        <f>'[1]3. Delegazioni'!G122</f>
        <v>19</v>
      </c>
      <c r="H122" s="13">
        <f>'[1]3. Delegazioni'!H122</f>
        <v>-11</v>
      </c>
      <c r="I122" s="12">
        <f>'[1]3. Delegazioni'!I122</f>
        <v>5</v>
      </c>
      <c r="J122" s="13">
        <f>'[1]3. Delegazioni'!J122</f>
        <v>-1</v>
      </c>
      <c r="K122" s="12">
        <f>'[1]3. Delegazioni'!K122</f>
        <v>1</v>
      </c>
      <c r="L122" s="13">
        <f>'[1]3. Delegazioni'!L122</f>
        <v>0</v>
      </c>
      <c r="M122" s="12">
        <f>'[1]3. Delegazioni'!M122</f>
        <v>13</v>
      </c>
      <c r="N122" s="13">
        <f>'[1]3. Delegazioni'!N122</f>
        <v>-4</v>
      </c>
      <c r="O122" s="12">
        <f>'[1]3. Delegazioni'!O122</f>
        <v>0</v>
      </c>
      <c r="P122" s="13">
        <f>'[1]3. Delegazioni'!P122</f>
        <v>0</v>
      </c>
      <c r="Q122" s="12">
        <f>'[1]3. Delegazioni'!Q122</f>
        <v>0</v>
      </c>
      <c r="R122" s="13">
        <f>'[1]3. Delegazioni'!R122</f>
        <v>0</v>
      </c>
      <c r="S122" s="12">
        <f>'[1]3. Delegazioni'!S122</f>
        <v>0</v>
      </c>
      <c r="T122" s="13">
        <f>'[1]3. Delegazioni'!T122</f>
        <v>0</v>
      </c>
    </row>
    <row r="123" spans="2:37" x14ac:dyDescent="0.25">
      <c r="B123" s="9" t="s">
        <v>63</v>
      </c>
      <c r="C123" s="12">
        <f>'[1]3. Delegazioni'!C123</f>
        <v>109</v>
      </c>
      <c r="D123" s="13">
        <f>'[1]3. Delegazioni'!D123</f>
        <v>-69</v>
      </c>
      <c r="E123" s="12">
        <f>'[1]3. Delegazioni'!E123</f>
        <v>11</v>
      </c>
      <c r="F123" s="13">
        <f>'[1]3. Delegazioni'!F123</f>
        <v>3</v>
      </c>
      <c r="G123" s="12">
        <f>'[1]3. Delegazioni'!G123</f>
        <v>32</v>
      </c>
      <c r="H123" s="13">
        <f>'[1]3. Delegazioni'!H123</f>
        <v>-31</v>
      </c>
      <c r="I123" s="12">
        <f>'[1]3. Delegazioni'!I123</f>
        <v>7</v>
      </c>
      <c r="J123" s="13">
        <f>'[1]3. Delegazioni'!J123</f>
        <v>-17</v>
      </c>
      <c r="K123" s="12">
        <f>'[1]3. Delegazioni'!K123</f>
        <v>1</v>
      </c>
      <c r="L123" s="13">
        <f>'[1]3. Delegazioni'!L123</f>
        <v>-1</v>
      </c>
      <c r="M123" s="12">
        <f>'[1]3. Delegazioni'!M123</f>
        <v>57</v>
      </c>
      <c r="N123" s="13">
        <f>'[1]3. Delegazioni'!N123</f>
        <v>-24</v>
      </c>
      <c r="O123" s="12">
        <f>'[1]3. Delegazioni'!O123</f>
        <v>0</v>
      </c>
      <c r="P123" s="13">
        <f>'[1]3. Delegazioni'!P123</f>
        <v>0</v>
      </c>
      <c r="Q123" s="12">
        <f>'[1]3. Delegazioni'!Q123</f>
        <v>1</v>
      </c>
      <c r="R123" s="13">
        <f>'[1]3. Delegazioni'!R123</f>
        <v>1</v>
      </c>
      <c r="S123" s="12">
        <f>'[1]3. Delegazioni'!S123</f>
        <v>0</v>
      </c>
      <c r="T123" s="13">
        <f>'[1]3. Delegazioni'!T123</f>
        <v>0</v>
      </c>
    </row>
    <row r="124" spans="2:37" x14ac:dyDescent="0.25">
      <c r="B124" s="9" t="s">
        <v>64</v>
      </c>
      <c r="C124" s="12">
        <f>'[1]3. Delegazioni'!C124</f>
        <v>381</v>
      </c>
      <c r="D124" s="13">
        <f>'[1]3. Delegazioni'!D124</f>
        <v>-65</v>
      </c>
      <c r="E124" s="12">
        <f>'[1]3. Delegazioni'!E124</f>
        <v>41</v>
      </c>
      <c r="F124" s="13">
        <f>'[1]3. Delegazioni'!F124</f>
        <v>11</v>
      </c>
      <c r="G124" s="12">
        <f>'[1]3. Delegazioni'!G124</f>
        <v>110</v>
      </c>
      <c r="H124" s="13">
        <f>'[1]3. Delegazioni'!H124</f>
        <v>-65</v>
      </c>
      <c r="I124" s="12">
        <f>'[1]3. Delegazioni'!I124</f>
        <v>10</v>
      </c>
      <c r="J124" s="13">
        <f>'[1]3. Delegazioni'!J124</f>
        <v>2</v>
      </c>
      <c r="K124" s="12">
        <f>'[1]3. Delegazioni'!K124</f>
        <v>11</v>
      </c>
      <c r="L124" s="13">
        <f>'[1]3. Delegazioni'!L124</f>
        <v>-4</v>
      </c>
      <c r="M124" s="12">
        <f>'[1]3. Delegazioni'!M124</f>
        <v>205</v>
      </c>
      <c r="N124" s="13">
        <f>'[1]3. Delegazioni'!N124</f>
        <v>-10</v>
      </c>
      <c r="O124" s="12">
        <f>'[1]3. Delegazioni'!O124</f>
        <v>0</v>
      </c>
      <c r="P124" s="13">
        <f>'[1]3. Delegazioni'!P124</f>
        <v>0</v>
      </c>
      <c r="Q124" s="12">
        <f>'[1]3. Delegazioni'!Q124</f>
        <v>4</v>
      </c>
      <c r="R124" s="13">
        <f>'[1]3. Delegazioni'!R124</f>
        <v>1</v>
      </c>
      <c r="S124" s="12">
        <f>'[1]3. Delegazioni'!S124</f>
        <v>0</v>
      </c>
      <c r="T124" s="13">
        <f>'[1]3. Delegazioni'!T124</f>
        <v>0</v>
      </c>
    </row>
    <row r="125" spans="2:37" x14ac:dyDescent="0.25">
      <c r="B125" s="9" t="s">
        <v>65</v>
      </c>
      <c r="C125" s="12">
        <f>'[1]3. Delegazioni'!C125</f>
        <v>241</v>
      </c>
      <c r="D125" s="13">
        <f>'[1]3. Delegazioni'!D125</f>
        <v>-81</v>
      </c>
      <c r="E125" s="12">
        <f>'[1]3. Delegazioni'!E125</f>
        <v>28</v>
      </c>
      <c r="F125" s="13">
        <f>'[1]3. Delegazioni'!F125</f>
        <v>-11</v>
      </c>
      <c r="G125" s="12">
        <f>'[1]3. Delegazioni'!G125</f>
        <v>83</v>
      </c>
      <c r="H125" s="13">
        <f>'[1]3. Delegazioni'!H125</f>
        <v>-54</v>
      </c>
      <c r="I125" s="12">
        <f>'[1]3. Delegazioni'!I125</f>
        <v>3</v>
      </c>
      <c r="J125" s="13">
        <f>'[1]3. Delegazioni'!J125</f>
        <v>-4</v>
      </c>
      <c r="K125" s="12">
        <f>'[1]3. Delegazioni'!K125</f>
        <v>4</v>
      </c>
      <c r="L125" s="13">
        <f>'[1]3. Delegazioni'!L125</f>
        <v>-13</v>
      </c>
      <c r="M125" s="12">
        <f>'[1]3. Delegazioni'!M125</f>
        <v>122</v>
      </c>
      <c r="N125" s="13">
        <f>'[1]3. Delegazioni'!N125</f>
        <v>2</v>
      </c>
      <c r="O125" s="12">
        <f>'[1]3. Delegazioni'!O125</f>
        <v>0</v>
      </c>
      <c r="P125" s="13">
        <f>'[1]3. Delegazioni'!P125</f>
        <v>0</v>
      </c>
      <c r="Q125" s="12">
        <f>'[1]3. Delegazioni'!Q125</f>
        <v>1</v>
      </c>
      <c r="R125" s="13">
        <f>'[1]3. Delegazioni'!R125</f>
        <v>-1</v>
      </c>
      <c r="S125" s="12">
        <f>'[1]3. Delegazioni'!S125</f>
        <v>0</v>
      </c>
      <c r="T125" s="13">
        <f>'[1]3. Delegazioni'!T125</f>
        <v>0</v>
      </c>
    </row>
    <row r="126" spans="2:37" x14ac:dyDescent="0.25">
      <c r="B126" s="9" t="s">
        <v>5</v>
      </c>
      <c r="C126" s="12">
        <f>'[1]3. Delegazioni'!C126</f>
        <v>1855</v>
      </c>
      <c r="D126" s="13">
        <f>'[1]3. Delegazioni'!D126</f>
        <v>-1036</v>
      </c>
      <c r="E126" s="12">
        <f>'[1]3. Delegazioni'!E126</f>
        <v>108</v>
      </c>
      <c r="F126" s="13">
        <f>'[1]3. Delegazioni'!F126</f>
        <v>-170</v>
      </c>
      <c r="G126" s="12">
        <f>'[1]3. Delegazioni'!G126</f>
        <v>799</v>
      </c>
      <c r="H126" s="13">
        <f>'[1]3. Delegazioni'!H126</f>
        <v>-386</v>
      </c>
      <c r="I126" s="12">
        <f>'[1]3. Delegazioni'!I126</f>
        <v>121</v>
      </c>
      <c r="J126" s="13">
        <f>'[1]3. Delegazioni'!J126</f>
        <v>-127</v>
      </c>
      <c r="K126" s="12">
        <f>'[1]3. Delegazioni'!K126</f>
        <v>130</v>
      </c>
      <c r="L126" s="13">
        <f>'[1]3. Delegazioni'!L126</f>
        <v>-56</v>
      </c>
      <c r="M126" s="12">
        <f>'[1]3. Delegazioni'!M126</f>
        <v>470</v>
      </c>
      <c r="N126" s="13">
        <f>'[1]3. Delegazioni'!N126</f>
        <v>-149</v>
      </c>
      <c r="O126" s="12">
        <f>'[1]3. Delegazioni'!O126</f>
        <v>0</v>
      </c>
      <c r="P126" s="13">
        <f>'[1]3. Delegazioni'!P126</f>
        <v>0</v>
      </c>
      <c r="Q126" s="12">
        <f>'[1]3. Delegazioni'!Q126</f>
        <v>227</v>
      </c>
      <c r="R126" s="13">
        <f>'[1]3. Delegazioni'!R126</f>
        <v>-148</v>
      </c>
      <c r="S126" s="12">
        <f>'[1]3. Delegazioni'!S126</f>
        <v>0</v>
      </c>
      <c r="T126" s="13">
        <f>'[1]3. Delegazioni'!T126</f>
        <v>0</v>
      </c>
    </row>
    <row r="127" spans="2:37" x14ac:dyDescent="0.25">
      <c r="B127" s="9" t="s">
        <v>40</v>
      </c>
      <c r="C127" s="12">
        <f>'[1]3. Delegazioni'!C127</f>
        <v>1268</v>
      </c>
      <c r="D127" s="13">
        <f>'[1]3. Delegazioni'!D127</f>
        <v>-345</v>
      </c>
      <c r="E127" s="12">
        <f>'[1]3. Delegazioni'!E127</f>
        <v>67</v>
      </c>
      <c r="F127" s="13">
        <f>'[1]3. Delegazioni'!F127</f>
        <v>-26</v>
      </c>
      <c r="G127" s="12">
        <f>'[1]3. Delegazioni'!G127</f>
        <v>637</v>
      </c>
      <c r="H127" s="13">
        <f>'[1]3. Delegazioni'!H127</f>
        <v>-137</v>
      </c>
      <c r="I127" s="12">
        <f>'[1]3. Delegazioni'!I127</f>
        <v>28</v>
      </c>
      <c r="J127" s="13">
        <f>'[1]3. Delegazioni'!J127</f>
        <v>-118</v>
      </c>
      <c r="K127" s="12">
        <f>'[1]3. Delegazioni'!K127</f>
        <v>47</v>
      </c>
      <c r="L127" s="13">
        <f>'[1]3. Delegazioni'!L127</f>
        <v>-42</v>
      </c>
      <c r="M127" s="12">
        <f>'[1]3. Delegazioni'!M127</f>
        <v>487</v>
      </c>
      <c r="N127" s="13">
        <f>'[1]3. Delegazioni'!N127</f>
        <v>-18</v>
      </c>
      <c r="O127" s="12">
        <f>'[1]3. Delegazioni'!O127</f>
        <v>0</v>
      </c>
      <c r="P127" s="13">
        <f>'[1]3. Delegazioni'!P127</f>
        <v>0</v>
      </c>
      <c r="Q127" s="12">
        <f>'[1]3. Delegazioni'!Q127</f>
        <v>2</v>
      </c>
      <c r="R127" s="13">
        <f>'[1]3. Delegazioni'!R127</f>
        <v>-4</v>
      </c>
      <c r="S127" s="12">
        <f>'[1]3. Delegazioni'!S127</f>
        <v>0</v>
      </c>
      <c r="T127" s="13">
        <f>'[1]3. Delegazioni'!T127</f>
        <v>0</v>
      </c>
    </row>
    <row r="128" spans="2:37" x14ac:dyDescent="0.25">
      <c r="B128" s="9" t="s">
        <v>9</v>
      </c>
      <c r="C128" s="12">
        <f>'[1]3. Delegazioni'!C128</f>
        <v>332</v>
      </c>
      <c r="D128" s="13">
        <f>'[1]3. Delegazioni'!D128</f>
        <v>-132</v>
      </c>
      <c r="E128" s="12">
        <f>'[1]3. Delegazioni'!E128</f>
        <v>32</v>
      </c>
      <c r="F128" s="13">
        <f>'[1]3. Delegazioni'!F128</f>
        <v>-9</v>
      </c>
      <c r="G128" s="12">
        <f>'[1]3. Delegazioni'!G128</f>
        <v>173</v>
      </c>
      <c r="H128" s="13">
        <f>'[1]3. Delegazioni'!H128</f>
        <v>-68</v>
      </c>
      <c r="I128" s="12">
        <f>'[1]3. Delegazioni'!I128</f>
        <v>21</v>
      </c>
      <c r="J128" s="13">
        <f>'[1]3. Delegazioni'!J128</f>
        <v>-28</v>
      </c>
      <c r="K128" s="12">
        <f>'[1]3. Delegazioni'!K128</f>
        <v>15</v>
      </c>
      <c r="L128" s="13">
        <f>'[1]3. Delegazioni'!L128</f>
        <v>-17</v>
      </c>
      <c r="M128" s="12">
        <f>'[1]3. Delegazioni'!M128</f>
        <v>91</v>
      </c>
      <c r="N128" s="13">
        <f>'[1]3. Delegazioni'!N128</f>
        <v>-7</v>
      </c>
      <c r="O128" s="12">
        <f>'[1]3. Delegazioni'!O128</f>
        <v>0</v>
      </c>
      <c r="P128" s="13">
        <f>'[1]3. Delegazioni'!P128</f>
        <v>-1</v>
      </c>
      <c r="Q128" s="12">
        <f>'[1]3. Delegazioni'!Q128</f>
        <v>0</v>
      </c>
      <c r="R128" s="13">
        <f>'[1]3. Delegazioni'!R128</f>
        <v>-2</v>
      </c>
      <c r="S128" s="12">
        <f>'[1]3. Delegazioni'!S128</f>
        <v>0</v>
      </c>
      <c r="T128" s="13">
        <f>'[1]3. Delegazioni'!T128</f>
        <v>0</v>
      </c>
    </row>
    <row r="129" spans="2:20" x14ac:dyDescent="0.25">
      <c r="B129" s="9" t="s">
        <v>41</v>
      </c>
      <c r="C129" s="12">
        <f>'[1]3. Delegazioni'!C129</f>
        <v>5239</v>
      </c>
      <c r="D129" s="13">
        <f>'[1]3. Delegazioni'!D129</f>
        <v>-2309</v>
      </c>
      <c r="E129" s="12">
        <f>'[1]3. Delegazioni'!E129</f>
        <v>135</v>
      </c>
      <c r="F129" s="13">
        <f>'[1]3. Delegazioni'!F129</f>
        <v>-130</v>
      </c>
      <c r="G129" s="12">
        <f>'[1]3. Delegazioni'!G129</f>
        <v>2793</v>
      </c>
      <c r="H129" s="13">
        <f>'[1]3. Delegazioni'!H129</f>
        <v>-1845</v>
      </c>
      <c r="I129" s="12">
        <f>'[1]3. Delegazioni'!I129</f>
        <v>59</v>
      </c>
      <c r="J129" s="13">
        <f>'[1]3. Delegazioni'!J129</f>
        <v>-110</v>
      </c>
      <c r="K129" s="12">
        <f>'[1]3. Delegazioni'!K129</f>
        <v>213</v>
      </c>
      <c r="L129" s="13">
        <f>'[1]3. Delegazioni'!L129</f>
        <v>-140</v>
      </c>
      <c r="M129" s="12">
        <f>'[1]3. Delegazioni'!M129</f>
        <v>1845</v>
      </c>
      <c r="N129" s="13">
        <f>'[1]3. Delegazioni'!N129</f>
        <v>-27</v>
      </c>
      <c r="O129" s="12">
        <f>'[1]3. Delegazioni'!O129</f>
        <v>1</v>
      </c>
      <c r="P129" s="13">
        <f>'[1]3. Delegazioni'!P129</f>
        <v>0</v>
      </c>
      <c r="Q129" s="12">
        <f>'[1]3. Delegazioni'!Q129</f>
        <v>193</v>
      </c>
      <c r="R129" s="13">
        <f>'[1]3. Delegazioni'!R129</f>
        <v>-57</v>
      </c>
      <c r="S129" s="12">
        <f>'[1]3. Delegazioni'!S129</f>
        <v>0</v>
      </c>
      <c r="T129" s="13">
        <f>'[1]3. Delegazioni'!T129</f>
        <v>0</v>
      </c>
    </row>
    <row r="130" spans="2:20" x14ac:dyDescent="0.25">
      <c r="B130" s="9" t="s">
        <v>42</v>
      </c>
      <c r="C130" s="12">
        <f>'[1]3. Delegazioni'!C130</f>
        <v>1181</v>
      </c>
      <c r="D130" s="13">
        <f>'[1]3. Delegazioni'!D130</f>
        <v>-437</v>
      </c>
      <c r="E130" s="12">
        <f>'[1]3. Delegazioni'!E130</f>
        <v>109</v>
      </c>
      <c r="F130" s="13">
        <f>'[1]3. Delegazioni'!F130</f>
        <v>-48</v>
      </c>
      <c r="G130" s="12">
        <f>'[1]3. Delegazioni'!G130</f>
        <v>568</v>
      </c>
      <c r="H130" s="13">
        <f>'[1]3. Delegazioni'!H130</f>
        <v>-278</v>
      </c>
      <c r="I130" s="12">
        <f>'[1]3. Delegazioni'!I130</f>
        <v>76</v>
      </c>
      <c r="J130" s="13">
        <f>'[1]3. Delegazioni'!J130</f>
        <v>-95</v>
      </c>
      <c r="K130" s="12">
        <f>'[1]3. Delegazioni'!K130</f>
        <v>41</v>
      </c>
      <c r="L130" s="13">
        <f>'[1]3. Delegazioni'!L130</f>
        <v>-53</v>
      </c>
      <c r="M130" s="12">
        <f>'[1]3. Delegazioni'!M130</f>
        <v>367</v>
      </c>
      <c r="N130" s="13">
        <f>'[1]3. Delegazioni'!N130</f>
        <v>34</v>
      </c>
      <c r="O130" s="12">
        <f>'[1]3. Delegazioni'!O130</f>
        <v>1</v>
      </c>
      <c r="P130" s="13">
        <f>'[1]3. Delegazioni'!P130</f>
        <v>1</v>
      </c>
      <c r="Q130" s="12">
        <f>'[1]3. Delegazioni'!Q130</f>
        <v>19</v>
      </c>
      <c r="R130" s="13">
        <f>'[1]3. Delegazioni'!R130</f>
        <v>2</v>
      </c>
      <c r="S130" s="12">
        <f>'[1]3. Delegazioni'!S130</f>
        <v>0</v>
      </c>
      <c r="T130" s="13">
        <f>'[1]3. Delegazioni'!T130</f>
        <v>0</v>
      </c>
    </row>
    <row r="131" spans="2:20" x14ac:dyDescent="0.25">
      <c r="B131" s="9" t="s">
        <v>7</v>
      </c>
      <c r="C131" s="12">
        <f>'[1]3. Delegazioni'!C131</f>
        <v>696</v>
      </c>
      <c r="D131" s="13">
        <f>'[1]3. Delegazioni'!D131</f>
        <v>-171</v>
      </c>
      <c r="E131" s="12">
        <f>'[1]3. Delegazioni'!E131</f>
        <v>116</v>
      </c>
      <c r="F131" s="13">
        <f>'[1]3. Delegazioni'!F131</f>
        <v>21</v>
      </c>
      <c r="G131" s="12">
        <f>'[1]3. Delegazioni'!G131</f>
        <v>301</v>
      </c>
      <c r="H131" s="13">
        <f>'[1]3. Delegazioni'!H131</f>
        <v>-45</v>
      </c>
      <c r="I131" s="12">
        <f>'[1]3. Delegazioni'!I131</f>
        <v>59</v>
      </c>
      <c r="J131" s="13">
        <f>'[1]3. Delegazioni'!J131</f>
        <v>12</v>
      </c>
      <c r="K131" s="12">
        <f>'[1]3. Delegazioni'!K131</f>
        <v>20</v>
      </c>
      <c r="L131" s="13">
        <f>'[1]3. Delegazioni'!L131</f>
        <v>-35</v>
      </c>
      <c r="M131" s="12">
        <f>'[1]3. Delegazioni'!M131</f>
        <v>181</v>
      </c>
      <c r="N131" s="13">
        <f>'[1]3. Delegazioni'!N131</f>
        <v>-93</v>
      </c>
      <c r="O131" s="12">
        <f>'[1]3. Delegazioni'!O131</f>
        <v>1</v>
      </c>
      <c r="P131" s="13">
        <f>'[1]3. Delegazioni'!P131</f>
        <v>1</v>
      </c>
      <c r="Q131" s="12">
        <f>'[1]3. Delegazioni'!Q131</f>
        <v>18</v>
      </c>
      <c r="R131" s="13">
        <f>'[1]3. Delegazioni'!R131</f>
        <v>-32</v>
      </c>
      <c r="S131" s="12">
        <f>'[1]3. Delegazioni'!S131</f>
        <v>0</v>
      </c>
      <c r="T131" s="13">
        <f>'[1]3. Delegazioni'!T131</f>
        <v>0</v>
      </c>
    </row>
    <row r="132" spans="2:20" x14ac:dyDescent="0.25">
      <c r="B132" s="9" t="s">
        <v>43</v>
      </c>
      <c r="C132" s="12">
        <f>'[1]3. Delegazioni'!C132</f>
        <v>982</v>
      </c>
      <c r="D132" s="13">
        <f>'[1]3. Delegazioni'!D132</f>
        <v>-438</v>
      </c>
      <c r="E132" s="12">
        <f>'[1]3. Delegazioni'!E132</f>
        <v>62</v>
      </c>
      <c r="F132" s="13">
        <f>'[1]3. Delegazioni'!F132</f>
        <v>-5</v>
      </c>
      <c r="G132" s="12">
        <f>'[1]3. Delegazioni'!G132</f>
        <v>307</v>
      </c>
      <c r="H132" s="13">
        <f>'[1]3. Delegazioni'!H132</f>
        <v>-183</v>
      </c>
      <c r="I132" s="12">
        <f>'[1]3. Delegazioni'!I132</f>
        <v>190</v>
      </c>
      <c r="J132" s="13">
        <f>'[1]3. Delegazioni'!J132</f>
        <v>-126</v>
      </c>
      <c r="K132" s="12">
        <f>'[1]3. Delegazioni'!K132</f>
        <v>17</v>
      </c>
      <c r="L132" s="13">
        <f>'[1]3. Delegazioni'!L132</f>
        <v>-8</v>
      </c>
      <c r="M132" s="12">
        <f>'[1]3. Delegazioni'!M132</f>
        <v>365</v>
      </c>
      <c r="N132" s="13">
        <f>'[1]3. Delegazioni'!N132</f>
        <v>-47</v>
      </c>
      <c r="O132" s="12">
        <f>'[1]3. Delegazioni'!O132</f>
        <v>0</v>
      </c>
      <c r="P132" s="13">
        <f>'[1]3. Delegazioni'!P132</f>
        <v>0</v>
      </c>
      <c r="Q132" s="12">
        <f>'[1]3. Delegazioni'!Q132</f>
        <v>41</v>
      </c>
      <c r="R132" s="13">
        <f>'[1]3. Delegazioni'!R132</f>
        <v>-69</v>
      </c>
      <c r="S132" s="12">
        <f>'[1]3. Delegazioni'!S132</f>
        <v>0</v>
      </c>
      <c r="T132" s="13">
        <f>'[1]3. Delegazioni'!T132</f>
        <v>0</v>
      </c>
    </row>
    <row r="133" spans="2:20" x14ac:dyDescent="0.25">
      <c r="B133" s="9" t="s">
        <v>44</v>
      </c>
      <c r="C133" s="12">
        <f>'[1]3. Delegazioni'!C133</f>
        <v>442</v>
      </c>
      <c r="D133" s="13">
        <f>'[1]3. Delegazioni'!D133</f>
        <v>-362</v>
      </c>
      <c r="E133" s="12">
        <f>'[1]3. Delegazioni'!E133</f>
        <v>28</v>
      </c>
      <c r="F133" s="13">
        <f>'[1]3. Delegazioni'!F133</f>
        <v>-18</v>
      </c>
      <c r="G133" s="12">
        <f>'[1]3. Delegazioni'!G133</f>
        <v>149</v>
      </c>
      <c r="H133" s="13">
        <f>'[1]3. Delegazioni'!H133</f>
        <v>-144</v>
      </c>
      <c r="I133" s="12">
        <f>'[1]3. Delegazioni'!I133</f>
        <v>15</v>
      </c>
      <c r="J133" s="13">
        <f>'[1]3. Delegazioni'!J133</f>
        <v>-31</v>
      </c>
      <c r="K133" s="12">
        <f>'[1]3. Delegazioni'!K133</f>
        <v>5</v>
      </c>
      <c r="L133" s="13">
        <f>'[1]3. Delegazioni'!L133</f>
        <v>-20</v>
      </c>
      <c r="M133" s="12">
        <f>'[1]3. Delegazioni'!M133</f>
        <v>232</v>
      </c>
      <c r="N133" s="13">
        <f>'[1]3. Delegazioni'!N133</f>
        <v>-127</v>
      </c>
      <c r="O133" s="12">
        <f>'[1]3. Delegazioni'!O133</f>
        <v>0</v>
      </c>
      <c r="P133" s="13">
        <f>'[1]3. Delegazioni'!P133</f>
        <v>0</v>
      </c>
      <c r="Q133" s="12">
        <f>'[1]3. Delegazioni'!Q133</f>
        <v>13</v>
      </c>
      <c r="R133" s="13">
        <f>'[1]3. Delegazioni'!R133</f>
        <v>-22</v>
      </c>
      <c r="S133" s="12">
        <f>'[1]3. Delegazioni'!S133</f>
        <v>0</v>
      </c>
      <c r="T133" s="13">
        <f>'[1]3. Delegazioni'!T133</f>
        <v>0</v>
      </c>
    </row>
    <row r="134" spans="2:20" s="8" customFormat="1" ht="21" customHeight="1" x14ac:dyDescent="0.2">
      <c r="B134" s="15" t="s">
        <v>149</v>
      </c>
      <c r="C134" s="16">
        <f>'3. Forme contrattuali'!C39</f>
        <v>13609</v>
      </c>
      <c r="D134" s="58">
        <f>'3. Forme contrattuali'!D39</f>
        <v>-5696</v>
      </c>
      <c r="E134" s="16">
        <f>'3. Forme contrattuali'!E39</f>
        <v>802</v>
      </c>
      <c r="F134" s="58">
        <f>'3. Forme contrattuali'!F39</f>
        <v>-406</v>
      </c>
      <c r="G134" s="16">
        <f>'3. Forme contrattuali'!G39</f>
        <v>6277</v>
      </c>
      <c r="H134" s="58">
        <f>'3. Forme contrattuali'!H39</f>
        <v>-3307</v>
      </c>
      <c r="I134" s="16">
        <f>'3. Forme contrattuali'!I39</f>
        <v>662</v>
      </c>
      <c r="J134" s="58">
        <f>'3. Forme contrattuali'!J39</f>
        <v>-641</v>
      </c>
      <c r="K134" s="16">
        <f>'3. Forme contrattuali'!K39</f>
        <v>545</v>
      </c>
      <c r="L134" s="58">
        <f>'3. Forme contrattuali'!L39</f>
        <v>-404</v>
      </c>
      <c r="M134" s="16">
        <f>'3. Forme contrattuali'!M39</f>
        <v>4774</v>
      </c>
      <c r="N134" s="58">
        <f>'3. Forme contrattuali'!N39</f>
        <v>-597</v>
      </c>
      <c r="O134" s="16">
        <f>'3. Forme contrattuali'!O39</f>
        <v>3</v>
      </c>
      <c r="P134" s="58">
        <f>'3. Forme contrattuali'!P39</f>
        <v>1</v>
      </c>
      <c r="Q134" s="16">
        <f>'3. Forme contrattuali'!Q39</f>
        <v>546</v>
      </c>
      <c r="R134" s="58">
        <f>'3. Forme contrattuali'!R39</f>
        <v>-342</v>
      </c>
      <c r="S134" s="16">
        <f>'3. Forme contrattuali'!S39</f>
        <v>0</v>
      </c>
      <c r="T134" s="58">
        <f>'3. Forme contrattuali'!T39</f>
        <v>0</v>
      </c>
    </row>
    <row r="135" spans="2:20" s="8" customFormat="1" ht="24.95" customHeight="1" x14ac:dyDescent="0.2">
      <c r="B135" s="167" t="s">
        <v>47</v>
      </c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</row>
    <row r="138" spans="2:20" x14ac:dyDescent="0.25">
      <c r="F138" s="20"/>
      <c r="G138" s="24"/>
      <c r="H138" s="25"/>
      <c r="I138" s="24"/>
    </row>
    <row r="139" spans="2:20" x14ac:dyDescent="0.25">
      <c r="G139" s="24"/>
      <c r="H139" s="25"/>
      <c r="I139" s="24"/>
    </row>
    <row r="140" spans="2:20" x14ac:dyDescent="0.25">
      <c r="G140" s="24"/>
      <c r="H140" s="25"/>
      <c r="I140" s="24"/>
    </row>
    <row r="141" spans="2:20" x14ac:dyDescent="0.25">
      <c r="G141" s="24"/>
      <c r="H141" s="25"/>
      <c r="I141" s="24"/>
    </row>
    <row r="142" spans="2:20" x14ac:dyDescent="0.25">
      <c r="G142" s="24"/>
      <c r="H142" s="25"/>
      <c r="I142" s="24"/>
    </row>
    <row r="143" spans="2:20" x14ac:dyDescent="0.25">
      <c r="G143" s="24"/>
      <c r="H143" s="25"/>
      <c r="I143" s="24"/>
    </row>
    <row r="144" spans="2:20" x14ac:dyDescent="0.25">
      <c r="G144" s="24"/>
      <c r="H144" s="25"/>
      <c r="I144" s="24"/>
    </row>
    <row r="145" spans="7:9" x14ac:dyDescent="0.25">
      <c r="G145" s="24"/>
      <c r="H145" s="25"/>
      <c r="I145" s="24"/>
    </row>
    <row r="146" spans="7:9" x14ac:dyDescent="0.25">
      <c r="G146" s="24"/>
      <c r="H146" s="25"/>
      <c r="I146" s="24"/>
    </row>
    <row r="153" spans="7:9" ht="15" customHeight="1" x14ac:dyDescent="0.25"/>
    <row r="184" ht="15" customHeight="1" x14ac:dyDescent="0.25"/>
    <row r="185" ht="30" customHeight="1" x14ac:dyDescent="0.25"/>
    <row r="186" ht="40.5" customHeight="1" x14ac:dyDescent="0.25"/>
    <row r="215" ht="15" customHeight="1" x14ac:dyDescent="0.25"/>
  </sheetData>
  <sheetProtection sheet="1" formatCells="0" formatColumns="0" formatRows="0" insertColumns="0" insertRows="0" insertHyperlinks="0" deleteColumns="0" deleteRows="0" sort="0" autoFilter="0" pivotTables="0"/>
  <mergeCells count="53">
    <mergeCell ref="B25:N25"/>
    <mergeCell ref="B2:Q4"/>
    <mergeCell ref="B6:N6"/>
    <mergeCell ref="B7:B8"/>
    <mergeCell ref="C7:E8"/>
    <mergeCell ref="F7:N7"/>
    <mergeCell ref="F8:H8"/>
    <mergeCell ref="I8:K8"/>
    <mergeCell ref="L8:N8"/>
    <mergeCell ref="B29:B30"/>
    <mergeCell ref="C29:E30"/>
    <mergeCell ref="F29:K29"/>
    <mergeCell ref="F30:H30"/>
    <mergeCell ref="I30:K30"/>
    <mergeCell ref="B51:B52"/>
    <mergeCell ref="C51:E52"/>
    <mergeCell ref="F51:K51"/>
    <mergeCell ref="F52:H52"/>
    <mergeCell ref="I52:K52"/>
    <mergeCell ref="B72:N72"/>
    <mergeCell ref="B73:B74"/>
    <mergeCell ref="C73:E74"/>
    <mergeCell ref="F73:N73"/>
    <mergeCell ref="F74:H74"/>
    <mergeCell ref="I74:K74"/>
    <mergeCell ref="L74:N74"/>
    <mergeCell ref="B91:N91"/>
    <mergeCell ref="B94:N94"/>
    <mergeCell ref="B95:B96"/>
    <mergeCell ref="C95:D96"/>
    <mergeCell ref="E95:T95"/>
    <mergeCell ref="E96:F96"/>
    <mergeCell ref="G96:H96"/>
    <mergeCell ref="I96:J96"/>
    <mergeCell ref="K96:L96"/>
    <mergeCell ref="M96:N96"/>
    <mergeCell ref="O96:P96"/>
    <mergeCell ref="Q96:R96"/>
    <mergeCell ref="S96:T96"/>
    <mergeCell ref="B113:N113"/>
    <mergeCell ref="B116:N116"/>
    <mergeCell ref="B117:B118"/>
    <mergeCell ref="C117:D118"/>
    <mergeCell ref="E117:T117"/>
    <mergeCell ref="E118:F118"/>
    <mergeCell ref="G118:H118"/>
    <mergeCell ref="Q118:R118"/>
    <mergeCell ref="S118:T118"/>
    <mergeCell ref="B135:N135"/>
    <mergeCell ref="I118:J118"/>
    <mergeCell ref="K118:L118"/>
    <mergeCell ref="M118:N118"/>
    <mergeCell ref="O118:P11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3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A6193-2FA8-495C-B83F-60C9DA9BE861}">
  <sheetPr>
    <tabColor theme="1"/>
  </sheetPr>
  <dimension ref="B1:L20"/>
  <sheetViews>
    <sheetView workbookViewId="0">
      <selection activeCell="B13" sqref="B13"/>
    </sheetView>
  </sheetViews>
  <sheetFormatPr defaultRowHeight="15" x14ac:dyDescent="0.25"/>
  <cols>
    <col min="1" max="1" width="9.140625" style="47"/>
    <col min="2" max="2" width="64.42578125" style="47" customWidth="1"/>
    <col min="3" max="5" width="9.140625" style="47"/>
    <col min="6" max="6" width="17.28515625" style="47" customWidth="1"/>
    <col min="7" max="16384" width="9.140625" style="47"/>
  </cols>
  <sheetData>
    <row r="1" spans="2:12" s="41" customFormat="1" ht="44.25" customHeight="1" x14ac:dyDescent="0.25">
      <c r="B1" s="50" t="s">
        <v>128</v>
      </c>
      <c r="G1" s="47"/>
      <c r="H1" s="47"/>
      <c r="I1" s="47"/>
      <c r="J1" s="47"/>
      <c r="K1" s="47"/>
      <c r="L1" s="47"/>
    </row>
    <row r="2" spans="2:12" s="42" customFormat="1" x14ac:dyDescent="0.25">
      <c r="B2" s="68"/>
      <c r="C2" s="65"/>
      <c r="D2" s="65"/>
      <c r="E2" s="65"/>
      <c r="F2" s="65"/>
      <c r="G2" s="47"/>
      <c r="H2" s="47"/>
      <c r="I2" s="47"/>
      <c r="J2" s="47"/>
      <c r="K2" s="47"/>
      <c r="L2" s="47"/>
    </row>
    <row r="3" spans="2:12" s="42" customFormat="1" x14ac:dyDescent="0.25">
      <c r="B3" s="69" t="s">
        <v>357</v>
      </c>
      <c r="C3" s="65"/>
      <c r="D3" s="65"/>
      <c r="E3" s="65"/>
      <c r="F3" s="65"/>
      <c r="G3" s="47"/>
      <c r="H3" s="47"/>
      <c r="I3" s="47"/>
      <c r="J3" s="47"/>
      <c r="K3" s="47"/>
      <c r="L3" s="47"/>
    </row>
    <row r="4" spans="2:12" s="42" customFormat="1" ht="32.25" customHeight="1" x14ac:dyDescent="0.25">
      <c r="B4" s="70" t="s">
        <v>144</v>
      </c>
      <c r="C4" s="65"/>
      <c r="D4" s="65"/>
      <c r="E4" s="65"/>
      <c r="F4" s="65"/>
      <c r="G4" s="47"/>
      <c r="H4" s="47"/>
      <c r="I4" s="47"/>
      <c r="J4" s="47"/>
      <c r="K4" s="47"/>
      <c r="L4" s="47"/>
    </row>
    <row r="5" spans="2:12" s="42" customFormat="1" ht="14.25" customHeight="1" x14ac:dyDescent="0.25">
      <c r="B5" s="68" t="s">
        <v>145</v>
      </c>
      <c r="C5" s="71"/>
      <c r="D5" s="71"/>
      <c r="E5" s="71"/>
      <c r="F5" s="71"/>
      <c r="G5" s="47"/>
      <c r="H5" s="47"/>
      <c r="I5" s="47"/>
      <c r="J5" s="47"/>
      <c r="K5" s="47"/>
      <c r="L5" s="47"/>
    </row>
    <row r="6" spans="2:12" s="42" customFormat="1" x14ac:dyDescent="0.25">
      <c r="B6" s="72" t="s">
        <v>146</v>
      </c>
      <c r="C6" s="68"/>
      <c r="D6" s="68"/>
      <c r="E6" s="68"/>
      <c r="F6" s="68"/>
      <c r="G6" s="47"/>
      <c r="H6" s="47"/>
      <c r="I6" s="47"/>
      <c r="J6" s="47"/>
      <c r="K6" s="47"/>
      <c r="L6" s="47"/>
    </row>
    <row r="7" spans="2:12" s="42" customFormat="1" x14ac:dyDescent="0.25">
      <c r="B7" s="68" t="s">
        <v>356</v>
      </c>
      <c r="C7" s="65"/>
      <c r="D7" s="65"/>
      <c r="E7" s="65"/>
      <c r="F7" s="65"/>
      <c r="G7" s="47"/>
      <c r="H7" s="47"/>
      <c r="I7" s="47"/>
      <c r="J7" s="47"/>
      <c r="K7" s="47"/>
      <c r="L7" s="47"/>
    </row>
    <row r="8" spans="2:12" s="42" customFormat="1" x14ac:dyDescent="0.25">
      <c r="B8" s="68" t="s">
        <v>147</v>
      </c>
      <c r="C8" s="65"/>
      <c r="D8" s="65"/>
      <c r="E8" s="65"/>
      <c r="F8" s="65"/>
      <c r="G8" s="47"/>
      <c r="H8" s="47"/>
      <c r="I8" s="47"/>
      <c r="J8" s="47"/>
      <c r="K8" s="47"/>
      <c r="L8" s="47"/>
    </row>
    <row r="9" spans="2:12" s="42" customFormat="1" x14ac:dyDescent="0.25">
      <c r="B9" s="72" t="s">
        <v>148</v>
      </c>
      <c r="C9" s="65"/>
      <c r="D9" s="65"/>
      <c r="E9" s="65"/>
      <c r="F9" s="65"/>
      <c r="G9" s="47"/>
      <c r="H9" s="47"/>
      <c r="I9" s="47"/>
      <c r="J9" s="47"/>
      <c r="K9" s="47"/>
      <c r="L9" s="47"/>
    </row>
    <row r="10" spans="2:12" s="42" customFormat="1" x14ac:dyDescent="0.25">
      <c r="B10" s="68"/>
      <c r="C10" s="65"/>
      <c r="D10" s="65"/>
      <c r="E10" s="65"/>
      <c r="F10" s="65"/>
      <c r="G10" s="47"/>
      <c r="H10" s="47"/>
      <c r="I10" s="47"/>
      <c r="J10" s="47"/>
      <c r="K10" s="47"/>
      <c r="L10" s="47"/>
    </row>
    <row r="11" spans="2:12" x14ac:dyDescent="0.25">
      <c r="B11" s="48"/>
    </row>
    <row r="12" spans="2:12" x14ac:dyDescent="0.25">
      <c r="B12" s="48"/>
    </row>
    <row r="13" spans="2:12" x14ac:dyDescent="0.25">
      <c r="B13" s="49"/>
    </row>
    <row r="14" spans="2:12" x14ac:dyDescent="0.25">
      <c r="B14" s="49"/>
    </row>
    <row r="15" spans="2:12" x14ac:dyDescent="0.25">
      <c r="B15" s="48"/>
    </row>
    <row r="20" spans="2:2" x14ac:dyDescent="0.25">
      <c r="B20" s="48"/>
    </row>
  </sheetData>
  <sheetProtection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45434-C34E-45F9-979F-4A60B1A25304}">
  <sheetPr>
    <tabColor theme="0"/>
    <pageSetUpPr fitToPage="1"/>
  </sheetPr>
  <dimension ref="B1:AA122"/>
  <sheetViews>
    <sheetView zoomScaleNormal="100" zoomScalePageLayoutView="125" workbookViewId="0">
      <selection activeCell="K8" sqref="K8:L8"/>
    </sheetView>
  </sheetViews>
  <sheetFormatPr defaultColWidth="10" defaultRowHeight="12.75" x14ac:dyDescent="0.25"/>
  <cols>
    <col min="1" max="1" width="4.7109375" style="20" customWidth="1"/>
    <col min="2" max="2" width="21.5703125" style="20" customWidth="1"/>
    <col min="3" max="20" width="9.28515625" style="20" customWidth="1"/>
    <col min="21" max="22" width="10" style="20"/>
    <col min="23" max="23" width="8.42578125" style="20" customWidth="1"/>
    <col min="24" max="25" width="10" style="20"/>
    <col min="26" max="26" width="9.140625" style="20" customWidth="1"/>
    <col min="27" max="28" width="10" style="20"/>
    <col min="29" max="29" width="8.7109375" style="20" customWidth="1"/>
    <col min="30" max="31" width="10" style="20"/>
    <col min="32" max="32" width="9" style="20" customWidth="1"/>
    <col min="33" max="34" width="10" style="20"/>
    <col min="35" max="35" width="9.42578125" style="20" customWidth="1"/>
    <col min="36" max="16384" width="10" style="20"/>
  </cols>
  <sheetData>
    <row r="1" spans="2:27" x14ac:dyDescent="0.25">
      <c r="V1" s="19"/>
      <c r="W1" s="19"/>
      <c r="X1" s="19"/>
      <c r="Y1" s="19"/>
      <c r="Z1" s="19"/>
      <c r="AA1" s="19"/>
    </row>
    <row r="2" spans="2:27" ht="15" customHeight="1" x14ac:dyDescent="0.25">
      <c r="B2" s="154" t="s">
        <v>172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V2" s="104" t="s">
        <v>50</v>
      </c>
      <c r="W2" s="104"/>
      <c r="X2" s="104"/>
      <c r="Y2" s="104"/>
      <c r="Z2" s="104"/>
      <c r="AA2" s="19"/>
    </row>
    <row r="3" spans="2:27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V3" s="104"/>
      <c r="W3" s="104"/>
      <c r="X3" s="104"/>
      <c r="Y3" s="104"/>
      <c r="Z3" s="104"/>
      <c r="AA3" s="19"/>
    </row>
    <row r="4" spans="2:27" x14ac:dyDescent="0.25"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V4" s="104"/>
      <c r="W4" s="104"/>
      <c r="X4" s="104"/>
      <c r="Y4" s="104"/>
      <c r="Z4" s="104"/>
      <c r="AA4" s="19"/>
    </row>
    <row r="5" spans="2:27" ht="13.5" customHeight="1" x14ac:dyDescent="0.25">
      <c r="C5" s="73"/>
      <c r="D5" s="73"/>
      <c r="E5" s="73"/>
      <c r="F5" s="73"/>
      <c r="G5" s="73"/>
      <c r="H5" s="73"/>
      <c r="I5" s="73"/>
      <c r="J5" s="73"/>
      <c r="K5" s="73"/>
      <c r="L5" s="73"/>
      <c r="O5" s="20" t="s">
        <v>51</v>
      </c>
      <c r="V5" s="104"/>
      <c r="W5" s="104"/>
      <c r="X5" s="104"/>
      <c r="Y5" s="104"/>
      <c r="Z5" s="104"/>
      <c r="AA5" s="19"/>
    </row>
    <row r="6" spans="2:27" s="76" customFormat="1" ht="24.95" customHeight="1" x14ac:dyDescent="0.25">
      <c r="B6" s="74" t="s">
        <v>187</v>
      </c>
      <c r="C6" s="75"/>
      <c r="D6" s="75"/>
      <c r="E6" s="75"/>
      <c r="F6" s="75"/>
      <c r="G6" s="75"/>
      <c r="H6" s="75"/>
      <c r="I6" s="75"/>
      <c r="J6" s="75"/>
      <c r="K6" s="77"/>
      <c r="L6" s="77"/>
      <c r="V6" s="105"/>
      <c r="W6" s="105"/>
      <c r="X6" s="105"/>
      <c r="Y6" s="105"/>
      <c r="Z6" s="105"/>
      <c r="AA6" s="77"/>
    </row>
    <row r="7" spans="2:27" ht="15" customHeight="1" x14ac:dyDescent="0.25">
      <c r="B7" s="155" t="s">
        <v>90</v>
      </c>
      <c r="C7" s="157" t="s">
        <v>55</v>
      </c>
      <c r="D7" s="157"/>
      <c r="E7" s="159" t="s">
        <v>2</v>
      </c>
      <c r="F7" s="159"/>
      <c r="G7" s="159"/>
      <c r="H7" s="159"/>
      <c r="I7" s="159"/>
      <c r="J7" s="159"/>
      <c r="K7" s="19"/>
      <c r="L7" s="19"/>
      <c r="V7" s="104" t="s">
        <v>34</v>
      </c>
      <c r="W7" s="104"/>
      <c r="X7" s="104"/>
      <c r="Y7" s="104"/>
      <c r="Z7" s="104"/>
      <c r="AA7" s="19"/>
    </row>
    <row r="8" spans="2:27" ht="27" customHeight="1" x14ac:dyDescent="0.25">
      <c r="B8" s="156"/>
      <c r="C8" s="158"/>
      <c r="D8" s="158"/>
      <c r="E8" s="165" t="s">
        <v>95</v>
      </c>
      <c r="F8" s="165"/>
      <c r="G8" s="165" t="s">
        <v>96</v>
      </c>
      <c r="H8" s="165"/>
      <c r="I8" s="165" t="s">
        <v>97</v>
      </c>
      <c r="J8" s="165"/>
      <c r="K8" s="164"/>
      <c r="L8" s="164"/>
      <c r="V8" s="104"/>
      <c r="W8" s="104"/>
      <c r="X8" s="104"/>
      <c r="Y8" s="104"/>
      <c r="Z8" s="104"/>
      <c r="AA8" s="19"/>
    </row>
    <row r="9" spans="2:27" ht="35.25" customHeight="1" x14ac:dyDescent="0.25">
      <c r="B9" s="78"/>
      <c r="C9" s="79" t="s">
        <v>240</v>
      </c>
      <c r="D9" s="80" t="s">
        <v>0</v>
      </c>
      <c r="E9" s="79" t="s">
        <v>240</v>
      </c>
      <c r="F9" s="80" t="s">
        <v>0</v>
      </c>
      <c r="G9" s="79" t="s">
        <v>240</v>
      </c>
      <c r="H9" s="80" t="s">
        <v>0</v>
      </c>
      <c r="I9" s="79" t="s">
        <v>240</v>
      </c>
      <c r="J9" s="80" t="s">
        <v>0</v>
      </c>
      <c r="K9" s="95"/>
      <c r="L9" s="96"/>
      <c r="V9" s="104"/>
      <c r="W9" s="119" t="s">
        <v>91</v>
      </c>
      <c r="X9" s="119" t="s">
        <v>92</v>
      </c>
      <c r="Y9" s="119" t="s">
        <v>93</v>
      </c>
      <c r="Z9" s="106"/>
      <c r="AA9" s="19"/>
    </row>
    <row r="10" spans="2:27" x14ac:dyDescent="0.25">
      <c r="B10" s="20" t="s">
        <v>3</v>
      </c>
      <c r="C10" s="32">
        <f>$G$42</f>
        <v>189940</v>
      </c>
      <c r="D10" s="33">
        <v>1</v>
      </c>
      <c r="E10" s="32">
        <f>$G$39</f>
        <v>62018</v>
      </c>
      <c r="F10" s="21">
        <f>E10/$C$10</f>
        <v>0.32651363588501631</v>
      </c>
      <c r="G10" s="32">
        <f>$G$40</f>
        <v>97270</v>
      </c>
      <c r="H10" s="21">
        <f>G10/$C$10</f>
        <v>0.51210908708013059</v>
      </c>
      <c r="I10" s="32">
        <f>$G$41</f>
        <v>30652</v>
      </c>
      <c r="J10" s="21">
        <f>I10/$C$10</f>
        <v>0.16137727703485311</v>
      </c>
      <c r="K10" s="22"/>
      <c r="L10" s="25"/>
      <c r="N10" s="20" t="s">
        <v>52</v>
      </c>
      <c r="V10" s="104" t="s">
        <v>4</v>
      </c>
      <c r="W10" s="107">
        <f>$E$11</f>
        <v>7924</v>
      </c>
      <c r="X10" s="107">
        <f>$G$11</f>
        <v>18598</v>
      </c>
      <c r="Y10" s="107">
        <f>$I$11</f>
        <v>5168</v>
      </c>
      <c r="Z10" s="107"/>
      <c r="AA10" s="19"/>
    </row>
    <row r="11" spans="2:27" x14ac:dyDescent="0.25">
      <c r="B11" s="20" t="s">
        <v>4</v>
      </c>
      <c r="C11" s="32">
        <f>$G$56</f>
        <v>31690</v>
      </c>
      <c r="D11" s="35">
        <v>1</v>
      </c>
      <c r="E11" s="32">
        <f>$G$53</f>
        <v>7924</v>
      </c>
      <c r="F11" s="18">
        <f>E11/$C$11</f>
        <v>0.25004733354370462</v>
      </c>
      <c r="G11" s="32">
        <f>$G$54</f>
        <v>18598</v>
      </c>
      <c r="H11" s="18">
        <f>G11/$C$11</f>
        <v>0.58687283054591355</v>
      </c>
      <c r="I11" s="32">
        <f>$G$55</f>
        <v>5168</v>
      </c>
      <c r="J11" s="18">
        <f>I11/$C$11</f>
        <v>0.16307983591038183</v>
      </c>
      <c r="K11" s="22"/>
      <c r="L11" s="25"/>
      <c r="V11" s="104"/>
      <c r="W11" s="104"/>
      <c r="X11" s="104"/>
      <c r="Y11" s="104"/>
      <c r="Z11" s="104"/>
      <c r="AA11" s="19"/>
    </row>
    <row r="12" spans="2:27" ht="15" customHeight="1" x14ac:dyDescent="0.25">
      <c r="B12" s="81"/>
      <c r="C12" s="161" t="s">
        <v>14</v>
      </c>
      <c r="D12" s="161"/>
      <c r="E12" s="161"/>
      <c r="F12" s="161"/>
      <c r="G12" s="161"/>
      <c r="H12" s="161"/>
      <c r="I12" s="161"/>
      <c r="J12" s="161"/>
      <c r="K12" s="24"/>
      <c r="L12" s="24"/>
      <c r="V12" s="19"/>
      <c r="W12" s="19"/>
      <c r="X12" s="19"/>
      <c r="Y12" s="19"/>
      <c r="Z12" s="19"/>
      <c r="AA12" s="19"/>
    </row>
    <row r="13" spans="2:27" x14ac:dyDescent="0.25">
      <c r="B13" s="20" t="s">
        <v>53</v>
      </c>
      <c r="C13" s="32">
        <f>$G$70</f>
        <v>5691</v>
      </c>
      <c r="D13" s="33">
        <v>1</v>
      </c>
      <c r="E13" s="32">
        <f>$G$67</f>
        <v>664</v>
      </c>
      <c r="F13" s="21">
        <f>E13/$C$13</f>
        <v>0.11667545246881041</v>
      </c>
      <c r="G13" s="32">
        <f>$G$68</f>
        <v>3944</v>
      </c>
      <c r="H13" s="21">
        <f>G13/$C$13</f>
        <v>0.69302407309787384</v>
      </c>
      <c r="I13" s="32">
        <f>$G$69</f>
        <v>1083</v>
      </c>
      <c r="J13" s="21">
        <f>I13/$C$13</f>
        <v>0.19030047443331577</v>
      </c>
      <c r="K13" s="22"/>
      <c r="L13" s="25"/>
    </row>
    <row r="14" spans="2:27" x14ac:dyDescent="0.25">
      <c r="B14" s="20" t="s">
        <v>5</v>
      </c>
      <c r="C14" s="32">
        <f>$G$84</f>
        <v>14809</v>
      </c>
      <c r="D14" s="33">
        <v>1</v>
      </c>
      <c r="E14" s="32">
        <f>$G$81</f>
        <v>5109</v>
      </c>
      <c r="F14" s="21">
        <f>E14/$C$14</f>
        <v>0.34499290971706392</v>
      </c>
      <c r="G14" s="32">
        <f>$G$82</f>
        <v>7470</v>
      </c>
      <c r="H14" s="21">
        <f>G14/$C$14</f>
        <v>0.50442298602201363</v>
      </c>
      <c r="I14" s="32">
        <f>$G$83</f>
        <v>2230</v>
      </c>
      <c r="J14" s="21">
        <f>I14/$C$14</f>
        <v>0.15058410426092242</v>
      </c>
      <c r="K14" s="22"/>
      <c r="L14" s="25"/>
      <c r="P14" s="20" t="s">
        <v>49</v>
      </c>
      <c r="R14" s="20" t="s">
        <v>8</v>
      </c>
    </row>
    <row r="15" spans="2:27" x14ac:dyDescent="0.25">
      <c r="B15" s="20" t="s">
        <v>6</v>
      </c>
      <c r="C15" s="32">
        <f>$G$98</f>
        <v>5061</v>
      </c>
      <c r="D15" s="33">
        <v>1</v>
      </c>
      <c r="E15" s="32">
        <f>$G$95</f>
        <v>620</v>
      </c>
      <c r="F15" s="21">
        <f>E15/$C$15</f>
        <v>0.12250543370875321</v>
      </c>
      <c r="G15" s="32">
        <f>$G$96</f>
        <v>3663</v>
      </c>
      <c r="H15" s="21">
        <f>G15/$C$15</f>
        <v>0.72377000592768226</v>
      </c>
      <c r="I15" s="32">
        <f>$G$97</f>
        <v>778</v>
      </c>
      <c r="J15" s="21">
        <f>I15/$C$15</f>
        <v>0.15372456036356452</v>
      </c>
      <c r="K15" s="22"/>
      <c r="L15" s="25"/>
    </row>
    <row r="16" spans="2:27" x14ac:dyDescent="0.25">
      <c r="B16" s="82" t="s">
        <v>7</v>
      </c>
      <c r="C16" s="34">
        <f>$G$112</f>
        <v>6129</v>
      </c>
      <c r="D16" s="35">
        <v>1</v>
      </c>
      <c r="E16" s="34">
        <f>$G$109</f>
        <v>1531</v>
      </c>
      <c r="F16" s="18">
        <f>E16/$C$16</f>
        <v>0.24979605155816609</v>
      </c>
      <c r="G16" s="34">
        <f>$G$110</f>
        <v>3521</v>
      </c>
      <c r="H16" s="18">
        <f>G16/$C$16</f>
        <v>0.57448197095774189</v>
      </c>
      <c r="I16" s="34">
        <f>$G$111</f>
        <v>1077</v>
      </c>
      <c r="J16" s="18">
        <f>I16/$C$16</f>
        <v>0.17572197748409202</v>
      </c>
      <c r="K16" s="22"/>
      <c r="L16" s="25"/>
    </row>
    <row r="17" spans="2:25" ht="24.95" customHeight="1" x14ac:dyDescent="0.2">
      <c r="B17" s="83" t="s">
        <v>47</v>
      </c>
      <c r="C17" s="84"/>
      <c r="D17" s="84"/>
      <c r="E17" s="84"/>
      <c r="F17" s="84"/>
      <c r="G17" s="84"/>
      <c r="H17" s="84"/>
      <c r="I17" s="84"/>
      <c r="J17" s="84"/>
      <c r="K17" s="19"/>
      <c r="L17" s="19"/>
    </row>
    <row r="20" spans="2:25" s="85" customFormat="1" ht="24.95" customHeight="1" x14ac:dyDescent="0.25">
      <c r="B20" s="74" t="s">
        <v>218</v>
      </c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97"/>
      <c r="P20" s="97"/>
      <c r="Q20" s="97"/>
    </row>
    <row r="21" spans="2:25" ht="15" customHeight="1" x14ac:dyDescent="0.25">
      <c r="B21" s="155" t="s">
        <v>90</v>
      </c>
      <c r="C21" s="162" t="s">
        <v>55</v>
      </c>
      <c r="D21" s="162"/>
      <c r="E21" s="162"/>
      <c r="F21" s="159" t="s">
        <v>2</v>
      </c>
      <c r="G21" s="159"/>
      <c r="H21" s="159"/>
      <c r="I21" s="159"/>
      <c r="J21" s="159"/>
      <c r="K21" s="159"/>
      <c r="L21" s="159"/>
      <c r="M21" s="159"/>
      <c r="N21" s="159"/>
      <c r="O21" s="19"/>
      <c r="P21" s="19"/>
      <c r="Q21" s="19"/>
      <c r="Y21" s="20" t="s">
        <v>51</v>
      </c>
    </row>
    <row r="22" spans="2:25" ht="24.75" customHeight="1" x14ac:dyDescent="0.25">
      <c r="B22" s="156"/>
      <c r="C22" s="163"/>
      <c r="D22" s="163"/>
      <c r="E22" s="163"/>
      <c r="F22" s="160" t="s">
        <v>91</v>
      </c>
      <c r="G22" s="160"/>
      <c r="H22" s="160"/>
      <c r="I22" s="165" t="s">
        <v>92</v>
      </c>
      <c r="J22" s="165"/>
      <c r="K22" s="165"/>
      <c r="L22" s="165" t="s">
        <v>93</v>
      </c>
      <c r="M22" s="165"/>
      <c r="N22" s="165"/>
      <c r="O22" s="164"/>
      <c r="P22" s="164"/>
      <c r="Q22" s="164"/>
    </row>
    <row r="23" spans="2:25" ht="35.25" customHeight="1" x14ac:dyDescent="0.25">
      <c r="B23" s="78"/>
      <c r="C23" s="79" t="s">
        <v>240</v>
      </c>
      <c r="D23" s="80" t="s">
        <v>241</v>
      </c>
      <c r="E23" s="80" t="s">
        <v>242</v>
      </c>
      <c r="F23" s="79" t="s">
        <v>240</v>
      </c>
      <c r="G23" s="80" t="s">
        <v>241</v>
      </c>
      <c r="H23" s="80" t="s">
        <v>242</v>
      </c>
      <c r="I23" s="79" t="s">
        <v>240</v>
      </c>
      <c r="J23" s="80" t="s">
        <v>241</v>
      </c>
      <c r="K23" s="80" t="s">
        <v>242</v>
      </c>
      <c r="L23" s="79" t="s">
        <v>240</v>
      </c>
      <c r="M23" s="80" t="s">
        <v>241</v>
      </c>
      <c r="N23" s="80" t="s">
        <v>242</v>
      </c>
      <c r="O23" s="95"/>
      <c r="P23" s="96"/>
      <c r="Q23" s="96"/>
      <c r="W23" s="20" t="s">
        <v>52</v>
      </c>
    </row>
    <row r="24" spans="2:25" x14ac:dyDescent="0.25">
      <c r="B24" s="20" t="s">
        <v>3</v>
      </c>
      <c r="C24" s="32">
        <f>$G$42</f>
        <v>189940</v>
      </c>
      <c r="D24" s="86">
        <f>G42-F42</f>
        <v>-59489</v>
      </c>
      <c r="E24" s="23">
        <f>(G42-F42)/F42</f>
        <v>-0.23850073568029379</v>
      </c>
      <c r="F24" s="32">
        <f>$G$39</f>
        <v>62018</v>
      </c>
      <c r="G24" s="86">
        <f>G39-F39</f>
        <v>-21805</v>
      </c>
      <c r="H24" s="23">
        <f>(G39-F39)/F39</f>
        <v>-0.26013146749698768</v>
      </c>
      <c r="I24" s="32">
        <f>$G$40</f>
        <v>97270</v>
      </c>
      <c r="J24" s="86">
        <f>G40-F40</f>
        <v>-31103</v>
      </c>
      <c r="K24" s="23">
        <f>(G40-F40)/F40</f>
        <v>-0.2422861505145163</v>
      </c>
      <c r="L24" s="32">
        <f>$G$41</f>
        <v>30652</v>
      </c>
      <c r="M24" s="86">
        <f>G41-F41</f>
        <v>-6581</v>
      </c>
      <c r="N24" s="23">
        <f>(G41-F41)/F41</f>
        <v>-0.17675180619343056</v>
      </c>
      <c r="O24" s="24"/>
      <c r="P24" s="37"/>
      <c r="Q24" s="23"/>
    </row>
    <row r="25" spans="2:25" x14ac:dyDescent="0.25">
      <c r="B25" s="20" t="s">
        <v>4</v>
      </c>
      <c r="C25" s="32">
        <f>$G$56</f>
        <v>31690</v>
      </c>
      <c r="D25" s="86">
        <f>G56-F56</f>
        <v>-7196</v>
      </c>
      <c r="E25" s="23">
        <f>(G56-F56)/F56</f>
        <v>-0.18505374684976597</v>
      </c>
      <c r="F25" s="32">
        <f>$G$53</f>
        <v>7924</v>
      </c>
      <c r="G25" s="86">
        <f>G53-F53</f>
        <v>-928</v>
      </c>
      <c r="H25" s="23">
        <f>(G53-F53)/F53</f>
        <v>-0.10483506552191595</v>
      </c>
      <c r="I25" s="32">
        <f>$G$54</f>
        <v>18598</v>
      </c>
      <c r="J25" s="86">
        <f>G54-F54</f>
        <v>-5604</v>
      </c>
      <c r="K25" s="23">
        <f>(G54-F54)/F54</f>
        <v>-0.23155111147839022</v>
      </c>
      <c r="L25" s="32">
        <f>$G$55</f>
        <v>5168</v>
      </c>
      <c r="M25" s="86">
        <f>G55-F55</f>
        <v>-664</v>
      </c>
      <c r="N25" s="23">
        <f>(G55-F55)/F55</f>
        <v>-0.11385459533607682</v>
      </c>
      <c r="O25" s="24"/>
      <c r="P25" s="37"/>
      <c r="Q25" s="23"/>
    </row>
    <row r="26" spans="2:25" ht="15" customHeight="1" x14ac:dyDescent="0.25">
      <c r="C26" s="161" t="s">
        <v>14</v>
      </c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24"/>
      <c r="P26" s="24"/>
      <c r="Q26" s="24"/>
    </row>
    <row r="27" spans="2:25" ht="15" customHeight="1" x14ac:dyDescent="0.25">
      <c r="B27" s="20" t="s">
        <v>53</v>
      </c>
      <c r="C27" s="32">
        <f>$G$70</f>
        <v>5691</v>
      </c>
      <c r="D27" s="86">
        <f>G70-F70</f>
        <v>-1737</v>
      </c>
      <c r="E27" s="23">
        <f>(G70-F70)/F70</f>
        <v>-0.23384491114701131</v>
      </c>
      <c r="F27" s="32">
        <f>$G$67</f>
        <v>664</v>
      </c>
      <c r="G27" s="86">
        <f>G67-F67</f>
        <v>-395</v>
      </c>
      <c r="H27" s="23">
        <f>(G67-F67)/F67</f>
        <v>-0.37299338999055714</v>
      </c>
      <c r="I27" s="32">
        <f>$G$68</f>
        <v>3944</v>
      </c>
      <c r="J27" s="86">
        <f>G68-F68</f>
        <v>-1379</v>
      </c>
      <c r="K27" s="23">
        <f>(G68-F68)/F68</f>
        <v>-0.25906443734736051</v>
      </c>
      <c r="L27" s="32">
        <f>$G$69</f>
        <v>1083</v>
      </c>
      <c r="M27" s="86">
        <f>G69-F69</f>
        <v>37</v>
      </c>
      <c r="N27" s="23">
        <f>(G69-F69)/F69</f>
        <v>3.5372848948374759E-2</v>
      </c>
      <c r="O27" s="24"/>
      <c r="P27" s="37"/>
      <c r="Q27" s="23"/>
    </row>
    <row r="28" spans="2:25" x14ac:dyDescent="0.25">
      <c r="B28" s="20" t="s">
        <v>5</v>
      </c>
      <c r="C28" s="32">
        <f>$G$84</f>
        <v>14809</v>
      </c>
      <c r="D28" s="86">
        <f>G84-F84</f>
        <v>-2219</v>
      </c>
      <c r="E28" s="23">
        <f>(G84-F84)/F84</f>
        <v>-0.13031477566361288</v>
      </c>
      <c r="F28" s="32">
        <f>$G$81</f>
        <v>5109</v>
      </c>
      <c r="G28" s="86">
        <f>G81-F81</f>
        <v>-59</v>
      </c>
      <c r="H28" s="23">
        <f>(G81-F81)/F81</f>
        <v>-1.141640866873065E-2</v>
      </c>
      <c r="I28" s="32">
        <f>$G$82</f>
        <v>7470</v>
      </c>
      <c r="J28" s="86">
        <f>G82-F82</f>
        <v>-1877</v>
      </c>
      <c r="K28" s="23">
        <f>(G82-F82)/F82</f>
        <v>-0.20081309511073073</v>
      </c>
      <c r="L28" s="32">
        <f>$G$83</f>
        <v>2230</v>
      </c>
      <c r="M28" s="86">
        <f>G83-F83</f>
        <v>-283</v>
      </c>
      <c r="N28" s="23">
        <f>(G83-F83)/F83</f>
        <v>-0.11261440509351373</v>
      </c>
      <c r="O28" s="24"/>
      <c r="P28" s="37"/>
      <c r="Q28" s="23"/>
    </row>
    <row r="29" spans="2:25" x14ac:dyDescent="0.25">
      <c r="B29" s="20" t="s">
        <v>6</v>
      </c>
      <c r="C29" s="32">
        <f>$G$98</f>
        <v>5061</v>
      </c>
      <c r="D29" s="86">
        <f>G98-F98</f>
        <v>-1580</v>
      </c>
      <c r="E29" s="23">
        <f>(G98-F98)/F98</f>
        <v>-0.23791597650956181</v>
      </c>
      <c r="F29" s="32">
        <f>$G$95</f>
        <v>620</v>
      </c>
      <c r="G29" s="86">
        <f>G95-F95</f>
        <v>-430</v>
      </c>
      <c r="H29" s="23">
        <f>(G95-F95)/F95</f>
        <v>-0.40952380952380951</v>
      </c>
      <c r="I29" s="32">
        <f>$G$96</f>
        <v>3663</v>
      </c>
      <c r="J29" s="86">
        <f>G96-F96</f>
        <v>-965</v>
      </c>
      <c r="K29" s="23">
        <f>(G96-F96)/F96</f>
        <v>-0.20851339671564389</v>
      </c>
      <c r="L29" s="32">
        <f>$G$97</f>
        <v>778</v>
      </c>
      <c r="M29" s="86">
        <f>G97-F97</f>
        <v>-185</v>
      </c>
      <c r="N29" s="23">
        <f>(G97-F97)/F97</f>
        <v>-0.19210799584631361</v>
      </c>
      <c r="O29" s="24"/>
      <c r="P29" s="37"/>
      <c r="Q29" s="23"/>
    </row>
    <row r="30" spans="2:25" x14ac:dyDescent="0.25">
      <c r="B30" s="82" t="s">
        <v>7</v>
      </c>
      <c r="C30" s="34">
        <f>$G$112</f>
        <v>6129</v>
      </c>
      <c r="D30" s="86">
        <f>G112-F112</f>
        <v>-1660</v>
      </c>
      <c r="E30" s="23">
        <f>(G112-F112)/F112</f>
        <v>-0.21312106817306459</v>
      </c>
      <c r="F30" s="34">
        <f>$G$109</f>
        <v>1531</v>
      </c>
      <c r="G30" s="86">
        <f>G109-F109</f>
        <v>-44</v>
      </c>
      <c r="H30" s="23">
        <f>(G109-F109)/F109</f>
        <v>-2.7936507936507936E-2</v>
      </c>
      <c r="I30" s="34">
        <f>$G$110</f>
        <v>3521</v>
      </c>
      <c r="J30" s="86">
        <f>G110-F110</f>
        <v>-1383</v>
      </c>
      <c r="K30" s="23">
        <f>(G110-F110)/F110</f>
        <v>-0.28201468189233281</v>
      </c>
      <c r="L30" s="34">
        <f>$G$111</f>
        <v>1077</v>
      </c>
      <c r="M30" s="87">
        <f>G111-F111</f>
        <v>-233</v>
      </c>
      <c r="N30" s="18">
        <f>(G111-F111)/F111</f>
        <v>-0.17786259541984734</v>
      </c>
      <c r="O30" s="24"/>
      <c r="P30" s="37"/>
      <c r="Q30" s="23"/>
      <c r="S30" s="20" t="s">
        <v>8</v>
      </c>
    </row>
    <row r="31" spans="2:25" ht="24.95" customHeight="1" x14ac:dyDescent="0.2">
      <c r="B31" s="83" t="s">
        <v>47</v>
      </c>
      <c r="C31" s="84"/>
      <c r="D31" s="84"/>
      <c r="E31" s="84"/>
      <c r="F31" s="84"/>
      <c r="G31" s="84"/>
      <c r="H31" s="84"/>
      <c r="I31" s="84"/>
      <c r="J31" s="84"/>
      <c r="K31" s="84"/>
      <c r="L31" s="19"/>
      <c r="O31" s="19"/>
      <c r="P31" s="19"/>
      <c r="Q31" s="19"/>
    </row>
    <row r="33" spans="2:20" x14ac:dyDescent="0.25">
      <c r="B33" s="154" t="s">
        <v>237</v>
      </c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2:20" x14ac:dyDescent="0.25"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2:20" x14ac:dyDescent="0.25"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7" spans="2:20" ht="24.95" customHeight="1" x14ac:dyDescent="0.25">
      <c r="B37" s="74" t="s">
        <v>308</v>
      </c>
    </row>
    <row r="38" spans="2:20" ht="25.5" x14ac:dyDescent="0.25">
      <c r="B38" s="78" t="s">
        <v>10</v>
      </c>
      <c r="C38" s="88" t="s">
        <v>326</v>
      </c>
      <c r="D38" s="88" t="s">
        <v>327</v>
      </c>
      <c r="E38" s="88" t="s">
        <v>328</v>
      </c>
      <c r="F38" s="88" t="s">
        <v>329</v>
      </c>
      <c r="G38" s="88" t="s">
        <v>330</v>
      </c>
      <c r="H38" s="80" t="s">
        <v>331</v>
      </c>
      <c r="I38" s="80" t="s">
        <v>332</v>
      </c>
      <c r="J38" s="101"/>
      <c r="K38" s="89"/>
    </row>
    <row r="39" spans="2:20" x14ac:dyDescent="0.25">
      <c r="B39" s="102" t="s">
        <v>91</v>
      </c>
      <c r="C39" s="13">
        <f>'[1]4. tipologia di clientela'!C4</f>
        <v>74081</v>
      </c>
      <c r="D39" s="13">
        <f>'[1]4. tipologia di clientela'!D4</f>
        <v>90186</v>
      </c>
      <c r="E39" s="13">
        <f>'[1]4. tipologia di clientela'!E4</f>
        <v>92621</v>
      </c>
      <c r="F39" s="13">
        <f>'[1]4. tipologia di clientela'!F4</f>
        <v>83823</v>
      </c>
      <c r="G39" s="13">
        <f>'[1]4. tipologia di clientela'!G4</f>
        <v>62018</v>
      </c>
      <c r="H39" s="86">
        <f>G39-C39</f>
        <v>-12063</v>
      </c>
      <c r="I39" s="23">
        <f>(G39-C39)/C39</f>
        <v>-0.16283527490179669</v>
      </c>
    </row>
    <row r="40" spans="2:20" x14ac:dyDescent="0.25">
      <c r="B40" s="102" t="s">
        <v>92</v>
      </c>
      <c r="C40" s="13">
        <f>'[1]4. tipologia di clientela'!C5</f>
        <v>107606</v>
      </c>
      <c r="D40" s="13">
        <f>'[1]4. tipologia di clientela'!D5</f>
        <v>116562</v>
      </c>
      <c r="E40" s="13">
        <f>'[1]4. tipologia di clientela'!E5</f>
        <v>121476</v>
      </c>
      <c r="F40" s="13">
        <f>'[1]4. tipologia di clientela'!F5</f>
        <v>128373</v>
      </c>
      <c r="G40" s="13">
        <f>'[1]4. tipologia di clientela'!G5</f>
        <v>97270</v>
      </c>
      <c r="H40" s="86">
        <f>G40-C40</f>
        <v>-10336</v>
      </c>
      <c r="I40" s="23">
        <f>(G40-C40)/C40</f>
        <v>-9.6054123376019929E-2</v>
      </c>
    </row>
    <row r="41" spans="2:20" x14ac:dyDescent="0.25">
      <c r="B41" s="102" t="s">
        <v>93</v>
      </c>
      <c r="C41" s="13">
        <f>'[1]4. tipologia di clientela'!C6</f>
        <v>29244</v>
      </c>
      <c r="D41" s="13">
        <f>'[1]4. tipologia di clientela'!D6</f>
        <v>35470</v>
      </c>
      <c r="E41" s="13">
        <f>'[1]4. tipologia di clientela'!E6</f>
        <v>37686</v>
      </c>
      <c r="F41" s="13">
        <f>'[1]4. tipologia di clientela'!F6</f>
        <v>37233</v>
      </c>
      <c r="G41" s="13">
        <f>'[1]4. tipologia di clientela'!G6</f>
        <v>30652</v>
      </c>
      <c r="H41" s="86">
        <f>G41-C41</f>
        <v>1408</v>
      </c>
      <c r="I41" s="23">
        <f>(G41-C41)/C41</f>
        <v>4.8146628368212284E-2</v>
      </c>
    </row>
    <row r="42" spans="2:20" x14ac:dyDescent="0.25">
      <c r="B42" s="103" t="s">
        <v>94</v>
      </c>
      <c r="C42" s="16">
        <f>SUM(C39:C41)</f>
        <v>210931</v>
      </c>
      <c r="D42" s="16">
        <f>SUM(D39:D41)</f>
        <v>242218</v>
      </c>
      <c r="E42" s="16">
        <f t="shared" ref="E42:G42" si="0">SUM(E39:E41)</f>
        <v>251783</v>
      </c>
      <c r="F42" s="16">
        <f t="shared" si="0"/>
        <v>249429</v>
      </c>
      <c r="G42" s="16">
        <f t="shared" si="0"/>
        <v>189940</v>
      </c>
      <c r="H42" s="34">
        <f>G42-C42</f>
        <v>-20991</v>
      </c>
      <c r="I42" s="91">
        <f>(G42-C42)/C42</f>
        <v>-9.9515955454627339E-2</v>
      </c>
    </row>
    <row r="43" spans="2:20" ht="24.95" customHeight="1" x14ac:dyDescent="0.2">
      <c r="B43" s="83" t="s">
        <v>47</v>
      </c>
      <c r="C43" s="12"/>
      <c r="D43" s="12"/>
      <c r="E43" s="12"/>
      <c r="G43" s="12"/>
      <c r="H43" s="32"/>
      <c r="I43" s="92"/>
      <c r="J43" s="86"/>
      <c r="K43" s="23"/>
    </row>
    <row r="44" spans="2:20" x14ac:dyDescent="0.25">
      <c r="C44" s="25"/>
      <c r="D44" s="25"/>
      <c r="E44" s="25"/>
      <c r="G44" s="25"/>
      <c r="H44" s="86"/>
      <c r="I44" s="23"/>
      <c r="J44" s="86"/>
      <c r="K44" s="23"/>
    </row>
    <row r="45" spans="2:20" x14ac:dyDescent="0.25">
      <c r="B45" s="104"/>
      <c r="C45" s="106" t="s">
        <v>326</v>
      </c>
      <c r="D45" s="106" t="s">
        <v>327</v>
      </c>
      <c r="E45" s="106" t="s">
        <v>328</v>
      </c>
      <c r="F45" s="108" t="s">
        <v>329</v>
      </c>
      <c r="G45" s="106" t="s">
        <v>330</v>
      </c>
      <c r="H45" s="109"/>
      <c r="I45" s="23"/>
      <c r="J45" s="86"/>
      <c r="K45" s="23"/>
    </row>
    <row r="46" spans="2:20" x14ac:dyDescent="0.25">
      <c r="B46" s="130" t="s">
        <v>91</v>
      </c>
      <c r="C46" s="107">
        <f>C39/$C$39*100</f>
        <v>100</v>
      </c>
      <c r="D46" s="107">
        <f t="shared" ref="D46:G46" si="1">D39/$C$39*100</f>
        <v>121.73971733642905</v>
      </c>
      <c r="E46" s="107">
        <f t="shared" si="1"/>
        <v>125.02666000728932</v>
      </c>
      <c r="F46" s="107">
        <f t="shared" si="1"/>
        <v>113.1504704310147</v>
      </c>
      <c r="G46" s="107">
        <f t="shared" si="1"/>
        <v>83.716472509820335</v>
      </c>
      <c r="H46" s="109"/>
      <c r="I46" s="23"/>
      <c r="J46" s="86"/>
      <c r="K46" s="23"/>
    </row>
    <row r="47" spans="2:20" x14ac:dyDescent="0.25">
      <c r="B47" s="130" t="s">
        <v>92</v>
      </c>
      <c r="C47" s="107">
        <f>C40/$C$40*100</f>
        <v>100</v>
      </c>
      <c r="D47" s="107">
        <f t="shared" ref="D47:G47" si="2">D40/$C$40*100</f>
        <v>108.32295596899802</v>
      </c>
      <c r="E47" s="107">
        <f t="shared" si="2"/>
        <v>112.88961582067914</v>
      </c>
      <c r="F47" s="107">
        <f t="shared" si="2"/>
        <v>119.29910971507165</v>
      </c>
      <c r="G47" s="107">
        <f t="shared" si="2"/>
        <v>90.39458766239801</v>
      </c>
      <c r="H47" s="109"/>
      <c r="I47" s="23"/>
      <c r="J47" s="86"/>
      <c r="K47" s="23"/>
    </row>
    <row r="48" spans="2:20" x14ac:dyDescent="0.25">
      <c r="B48" s="130" t="s">
        <v>93</v>
      </c>
      <c r="C48" s="107">
        <f>C41/$C$41*100</f>
        <v>100</v>
      </c>
      <c r="D48" s="107">
        <f t="shared" ref="D48:G48" si="3">D41/$C$41*100</f>
        <v>121.28983723156888</v>
      </c>
      <c r="E48" s="107">
        <f t="shared" si="3"/>
        <v>128.8674599917932</v>
      </c>
      <c r="F48" s="107">
        <f t="shared" si="3"/>
        <v>127.31842429216249</v>
      </c>
      <c r="G48" s="107">
        <f t="shared" si="3"/>
        <v>104.81466283682124</v>
      </c>
      <c r="H48" s="109"/>
      <c r="I48" s="23"/>
      <c r="J48" s="86"/>
      <c r="K48" s="23"/>
    </row>
    <row r="49" spans="2:11" x14ac:dyDescent="0.2">
      <c r="B49" s="93"/>
      <c r="C49" s="25"/>
      <c r="D49" s="25"/>
      <c r="E49" s="25"/>
      <c r="G49" s="25"/>
      <c r="H49" s="86"/>
      <c r="I49" s="23"/>
      <c r="J49" s="86"/>
      <c r="K49" s="23"/>
    </row>
    <row r="50" spans="2:11" x14ac:dyDescent="0.25">
      <c r="H50" s="94"/>
      <c r="I50" s="94"/>
      <c r="J50" s="94"/>
      <c r="K50" s="94"/>
    </row>
    <row r="51" spans="2:11" ht="24.95" customHeight="1" x14ac:dyDescent="0.25">
      <c r="B51" s="74" t="s">
        <v>309</v>
      </c>
      <c r="H51" s="94"/>
      <c r="I51" s="94"/>
      <c r="J51" s="94"/>
      <c r="K51" s="94"/>
    </row>
    <row r="52" spans="2:11" ht="25.5" x14ac:dyDescent="0.25">
      <c r="B52" s="78" t="s">
        <v>15</v>
      </c>
      <c r="C52" s="88" t="s">
        <v>326</v>
      </c>
      <c r="D52" s="88" t="s">
        <v>327</v>
      </c>
      <c r="E52" s="88" t="s">
        <v>328</v>
      </c>
      <c r="F52" s="88" t="s">
        <v>329</v>
      </c>
      <c r="G52" s="88" t="s">
        <v>330</v>
      </c>
      <c r="H52" s="80" t="s">
        <v>331</v>
      </c>
      <c r="I52" s="80" t="s">
        <v>332</v>
      </c>
      <c r="J52" s="101"/>
      <c r="K52" s="89"/>
    </row>
    <row r="53" spans="2:11" x14ac:dyDescent="0.25">
      <c r="B53" s="102" t="s">
        <v>91</v>
      </c>
      <c r="C53" s="13">
        <f>'[1]4. tipologia di clientela'!C13</f>
        <v>6635</v>
      </c>
      <c r="D53" s="13">
        <f>'[1]4. tipologia di clientela'!D13</f>
        <v>8968</v>
      </c>
      <c r="E53" s="13">
        <f>'[1]4. tipologia di clientela'!E13</f>
        <v>9356</v>
      </c>
      <c r="F53" s="13">
        <f>'[1]4. tipologia di clientela'!F13</f>
        <v>8852</v>
      </c>
      <c r="G53" s="13">
        <f>'[1]4. tipologia di clientela'!G13</f>
        <v>7924</v>
      </c>
      <c r="H53" s="86">
        <f>G53-C53</f>
        <v>1289</v>
      </c>
      <c r="I53" s="23">
        <f>(G53-C53)/C53</f>
        <v>0.19427279577995479</v>
      </c>
    </row>
    <row r="54" spans="2:11" x14ac:dyDescent="0.25">
      <c r="B54" s="102" t="s">
        <v>92</v>
      </c>
      <c r="C54" s="13">
        <f>'[1]4. tipologia di clientela'!C14</f>
        <v>18304</v>
      </c>
      <c r="D54" s="13">
        <f>'[1]4. tipologia di clientela'!D14</f>
        <v>21586</v>
      </c>
      <c r="E54" s="13">
        <f>'[1]4. tipologia di clientela'!E14</f>
        <v>21773</v>
      </c>
      <c r="F54" s="13">
        <f>'[1]4. tipologia di clientela'!F14</f>
        <v>24202</v>
      </c>
      <c r="G54" s="13">
        <f>'[1]4. tipologia di clientela'!G14</f>
        <v>18598</v>
      </c>
      <c r="H54" s="86">
        <f>G54-C54</f>
        <v>294</v>
      </c>
      <c r="I54" s="23">
        <f>(G54-C54)/C54</f>
        <v>1.6062062937062936E-2</v>
      </c>
    </row>
    <row r="55" spans="2:11" x14ac:dyDescent="0.25">
      <c r="B55" s="102" t="s">
        <v>93</v>
      </c>
      <c r="C55" s="13">
        <f>'[1]4. tipologia di clientela'!C15</f>
        <v>5706</v>
      </c>
      <c r="D55" s="13">
        <f>'[1]4. tipologia di clientela'!D15</f>
        <v>6660</v>
      </c>
      <c r="E55" s="13">
        <f>'[1]4. tipologia di clientela'!E15</f>
        <v>6399</v>
      </c>
      <c r="F55" s="13">
        <f>'[1]4. tipologia di clientela'!F15</f>
        <v>5832</v>
      </c>
      <c r="G55" s="13">
        <f>'[1]4. tipologia di clientela'!G15</f>
        <v>5168</v>
      </c>
      <c r="H55" s="86">
        <f>G55-C55</f>
        <v>-538</v>
      </c>
      <c r="I55" s="23">
        <f>(G55-C55)/C55</f>
        <v>-9.428671573781984E-2</v>
      </c>
    </row>
    <row r="56" spans="2:11" x14ac:dyDescent="0.25">
      <c r="B56" s="103" t="s">
        <v>94</v>
      </c>
      <c r="C56" s="16">
        <f>SUM(C53:C55)</f>
        <v>30645</v>
      </c>
      <c r="D56" s="16">
        <f>SUM(D53:D55)</f>
        <v>37214</v>
      </c>
      <c r="E56" s="16">
        <f t="shared" ref="E56:G56" si="4">SUM(E53:E55)</f>
        <v>37528</v>
      </c>
      <c r="F56" s="16">
        <f t="shared" si="4"/>
        <v>38886</v>
      </c>
      <c r="G56" s="16">
        <f t="shared" si="4"/>
        <v>31690</v>
      </c>
      <c r="H56" s="34">
        <f>G56-C56</f>
        <v>1045</v>
      </c>
      <c r="I56" s="91">
        <f>(G56-C56)/C56</f>
        <v>3.4100179474628817E-2</v>
      </c>
    </row>
    <row r="57" spans="2:11" ht="24.95" customHeight="1" x14ac:dyDescent="0.2">
      <c r="B57" s="83" t="s">
        <v>47</v>
      </c>
      <c r="C57" s="12"/>
      <c r="D57" s="12"/>
      <c r="E57" s="12"/>
      <c r="G57" s="12"/>
      <c r="H57" s="32"/>
      <c r="I57" s="92"/>
      <c r="J57" s="86"/>
      <c r="K57" s="23"/>
    </row>
    <row r="58" spans="2:11" x14ac:dyDescent="0.25">
      <c r="C58" s="13"/>
      <c r="D58" s="13"/>
      <c r="E58" s="13"/>
      <c r="G58" s="13"/>
      <c r="H58" s="86"/>
      <c r="I58" s="23"/>
      <c r="J58" s="86"/>
      <c r="K58" s="23"/>
    </row>
    <row r="59" spans="2:11" x14ac:dyDescent="0.25">
      <c r="B59" s="104"/>
      <c r="C59" s="106" t="s">
        <v>326</v>
      </c>
      <c r="D59" s="106" t="s">
        <v>327</v>
      </c>
      <c r="E59" s="106" t="s">
        <v>328</v>
      </c>
      <c r="F59" s="108" t="s">
        <v>329</v>
      </c>
      <c r="G59" s="106" t="s">
        <v>330</v>
      </c>
      <c r="H59" s="109"/>
      <c r="I59" s="23"/>
      <c r="J59" s="86"/>
      <c r="K59" s="23"/>
    </row>
    <row r="60" spans="2:11" x14ac:dyDescent="0.25">
      <c r="B60" s="130" t="s">
        <v>91</v>
      </c>
      <c r="C60" s="107">
        <f>C53/$C$53*100</f>
        <v>100</v>
      </c>
      <c r="D60" s="107">
        <f t="shared" ref="D60:G60" si="5">D53/$C$53*100</f>
        <v>135.16201959306707</v>
      </c>
      <c r="E60" s="107">
        <f t="shared" si="5"/>
        <v>141.00979653353428</v>
      </c>
      <c r="F60" s="107">
        <f t="shared" si="5"/>
        <v>133.41371514694799</v>
      </c>
      <c r="G60" s="107">
        <f t="shared" si="5"/>
        <v>119.42727957799548</v>
      </c>
      <c r="H60" s="109"/>
      <c r="I60" s="23"/>
      <c r="J60" s="86"/>
      <c r="K60" s="23"/>
    </row>
    <row r="61" spans="2:11" x14ac:dyDescent="0.25">
      <c r="B61" s="130" t="s">
        <v>92</v>
      </c>
      <c r="C61" s="107">
        <f>C54/$C$54*100</f>
        <v>100</v>
      </c>
      <c r="D61" s="107">
        <f t="shared" ref="D61:G61" si="6">D54/$C$54*100</f>
        <v>117.930506993007</v>
      </c>
      <c r="E61" s="107">
        <f t="shared" si="6"/>
        <v>118.9521416083916</v>
      </c>
      <c r="F61" s="107">
        <f t="shared" si="6"/>
        <v>132.22246503496504</v>
      </c>
      <c r="G61" s="107">
        <f t="shared" si="6"/>
        <v>101.60620629370629</v>
      </c>
      <c r="H61" s="109"/>
      <c r="I61" s="23"/>
      <c r="J61" s="86"/>
      <c r="K61" s="23"/>
    </row>
    <row r="62" spans="2:11" x14ac:dyDescent="0.25">
      <c r="B62" s="130" t="s">
        <v>93</v>
      </c>
      <c r="C62" s="107">
        <f>C55/$C$55*100</f>
        <v>100</v>
      </c>
      <c r="D62" s="107">
        <f t="shared" ref="D62:G62" si="7">D55/$C$55*100</f>
        <v>116.71924290220821</v>
      </c>
      <c r="E62" s="107">
        <f t="shared" si="7"/>
        <v>112.14511041009463</v>
      </c>
      <c r="F62" s="107">
        <f t="shared" si="7"/>
        <v>102.20820189274448</v>
      </c>
      <c r="G62" s="107">
        <f t="shared" si="7"/>
        <v>90.571328426218017</v>
      </c>
      <c r="H62" s="109"/>
      <c r="I62" s="23"/>
      <c r="J62" s="86"/>
      <c r="K62" s="23"/>
    </row>
    <row r="63" spans="2:11" x14ac:dyDescent="0.25">
      <c r="B63" s="112"/>
      <c r="C63" s="123"/>
      <c r="D63" s="123"/>
      <c r="E63" s="123"/>
      <c r="F63" s="112"/>
      <c r="G63" s="123"/>
      <c r="H63" s="109"/>
      <c r="I63" s="23"/>
      <c r="J63" s="86"/>
      <c r="K63" s="23"/>
    </row>
    <row r="64" spans="2:11" x14ac:dyDescent="0.25">
      <c r="H64" s="94"/>
      <c r="I64" s="94"/>
      <c r="J64" s="94"/>
      <c r="K64" s="94"/>
    </row>
    <row r="65" spans="2:11" ht="24.95" customHeight="1" x14ac:dyDescent="0.25">
      <c r="B65" s="74" t="s">
        <v>310</v>
      </c>
      <c r="H65" s="94"/>
      <c r="I65" s="94"/>
      <c r="J65" s="94"/>
      <c r="K65" s="94"/>
    </row>
    <row r="66" spans="2:11" ht="25.5" x14ac:dyDescent="0.25">
      <c r="B66" s="78" t="s">
        <v>54</v>
      </c>
      <c r="C66" s="88" t="s">
        <v>326</v>
      </c>
      <c r="D66" s="88" t="s">
        <v>327</v>
      </c>
      <c r="E66" s="88" t="s">
        <v>328</v>
      </c>
      <c r="F66" s="88" t="s">
        <v>329</v>
      </c>
      <c r="G66" s="88" t="s">
        <v>330</v>
      </c>
      <c r="H66" s="80" t="s">
        <v>331</v>
      </c>
      <c r="I66" s="80" t="s">
        <v>332</v>
      </c>
      <c r="J66" s="101"/>
      <c r="K66" s="89"/>
    </row>
    <row r="67" spans="2:11" x14ac:dyDescent="0.25">
      <c r="B67" s="102" t="s">
        <v>91</v>
      </c>
      <c r="C67" s="13">
        <f>'[1]4. tipologia di clientela'!C22</f>
        <v>827</v>
      </c>
      <c r="D67" s="13">
        <f>'[1]4. tipologia di clientela'!D22</f>
        <v>1139</v>
      </c>
      <c r="E67" s="13">
        <f>'[1]4. tipologia di clientela'!E22</f>
        <v>1089</v>
      </c>
      <c r="F67" s="13">
        <f>'[1]4. tipologia di clientela'!F22</f>
        <v>1059</v>
      </c>
      <c r="G67" s="13">
        <f>'[1]4. tipologia di clientela'!G22</f>
        <v>664</v>
      </c>
      <c r="H67" s="86">
        <f>G67-C67</f>
        <v>-163</v>
      </c>
      <c r="I67" s="23">
        <f>(G67-C67)/C67</f>
        <v>-0.19709794437726724</v>
      </c>
    </row>
    <row r="68" spans="2:11" x14ac:dyDescent="0.25">
      <c r="B68" s="102" t="s">
        <v>92</v>
      </c>
      <c r="C68" s="13">
        <f>'[1]4. tipologia di clientela'!C23</f>
        <v>3984</v>
      </c>
      <c r="D68" s="13">
        <f>'[1]4. tipologia di clientela'!D23</f>
        <v>4908</v>
      </c>
      <c r="E68" s="13">
        <f>'[1]4. tipologia di clientela'!E23</f>
        <v>4961</v>
      </c>
      <c r="F68" s="13">
        <f>'[1]4. tipologia di clientela'!F23</f>
        <v>5323</v>
      </c>
      <c r="G68" s="13">
        <f>'[1]4. tipologia di clientela'!G23</f>
        <v>3944</v>
      </c>
      <c r="H68" s="86">
        <f>G68-C68</f>
        <v>-40</v>
      </c>
      <c r="I68" s="23">
        <f>(G68-C68)/C68</f>
        <v>-1.0040160642570281E-2</v>
      </c>
    </row>
    <row r="69" spans="2:11" x14ac:dyDescent="0.25">
      <c r="B69" s="102" t="s">
        <v>93</v>
      </c>
      <c r="C69" s="13">
        <f>'[1]4. tipologia di clientela'!C24</f>
        <v>1347</v>
      </c>
      <c r="D69" s="13">
        <f>'[1]4. tipologia di clientela'!D24</f>
        <v>1552</v>
      </c>
      <c r="E69" s="13">
        <f>'[1]4. tipologia di clientela'!E24</f>
        <v>1455</v>
      </c>
      <c r="F69" s="13">
        <f>'[1]4. tipologia di clientela'!F24</f>
        <v>1046</v>
      </c>
      <c r="G69" s="13">
        <f>'[1]4. tipologia di clientela'!G24</f>
        <v>1083</v>
      </c>
      <c r="H69" s="86">
        <f>G69-C69</f>
        <v>-264</v>
      </c>
      <c r="I69" s="23">
        <f>(G69-C69)/C69</f>
        <v>-0.19599109131403117</v>
      </c>
    </row>
    <row r="70" spans="2:11" x14ac:dyDescent="0.25">
      <c r="B70" s="103" t="s">
        <v>94</v>
      </c>
      <c r="C70" s="16">
        <f>SUM(C67:C69)</f>
        <v>6158</v>
      </c>
      <c r="D70" s="16">
        <f>SUM(D67:D69)</f>
        <v>7599</v>
      </c>
      <c r="E70" s="16">
        <f t="shared" ref="E70:G70" si="8">SUM(E67:E69)</f>
        <v>7505</v>
      </c>
      <c r="F70" s="16">
        <f t="shared" si="8"/>
        <v>7428</v>
      </c>
      <c r="G70" s="16">
        <f t="shared" si="8"/>
        <v>5691</v>
      </c>
      <c r="H70" s="34">
        <f>G70-C70</f>
        <v>-467</v>
      </c>
      <c r="I70" s="91">
        <f>(G70-C70)/C70</f>
        <v>-7.5836310490418973E-2</v>
      </c>
    </row>
    <row r="71" spans="2:11" ht="24.95" customHeight="1" x14ac:dyDescent="0.2">
      <c r="B71" s="83" t="s">
        <v>47</v>
      </c>
      <c r="C71" s="12"/>
      <c r="D71" s="12"/>
      <c r="E71" s="12"/>
      <c r="G71" s="12"/>
      <c r="H71" s="32"/>
      <c r="I71" s="92"/>
      <c r="J71" s="86"/>
      <c r="K71" s="23"/>
    </row>
    <row r="72" spans="2:11" x14ac:dyDescent="0.25">
      <c r="H72" s="86"/>
      <c r="I72" s="23"/>
      <c r="J72" s="86"/>
      <c r="K72" s="23"/>
    </row>
    <row r="73" spans="2:11" x14ac:dyDescent="0.25">
      <c r="B73" s="104"/>
      <c r="C73" s="106" t="s">
        <v>326</v>
      </c>
      <c r="D73" s="106" t="s">
        <v>327</v>
      </c>
      <c r="E73" s="106" t="s">
        <v>328</v>
      </c>
      <c r="F73" s="108" t="s">
        <v>329</v>
      </c>
      <c r="G73" s="106" t="s">
        <v>330</v>
      </c>
      <c r="H73" s="109"/>
      <c r="I73" s="94"/>
      <c r="J73" s="86"/>
      <c r="K73" s="94"/>
    </row>
    <row r="74" spans="2:11" x14ac:dyDescent="0.25">
      <c r="B74" s="130" t="s">
        <v>91</v>
      </c>
      <c r="C74" s="107">
        <f>C67/$C$67*100</f>
        <v>100</v>
      </c>
      <c r="D74" s="107">
        <f t="shared" ref="D74:G74" si="9">D67/$C$67*100</f>
        <v>137.72672309552601</v>
      </c>
      <c r="E74" s="107">
        <f t="shared" si="9"/>
        <v>131.68077388149939</v>
      </c>
      <c r="F74" s="107">
        <f t="shared" si="9"/>
        <v>128.05320435308343</v>
      </c>
      <c r="G74" s="107">
        <f t="shared" si="9"/>
        <v>80.290205562273272</v>
      </c>
      <c r="H74" s="108"/>
      <c r="I74" s="94"/>
      <c r="J74" s="94"/>
      <c r="K74" s="94"/>
    </row>
    <row r="75" spans="2:11" x14ac:dyDescent="0.25">
      <c r="B75" s="130" t="s">
        <v>92</v>
      </c>
      <c r="C75" s="107">
        <f>C68/$C$68*100</f>
        <v>100</v>
      </c>
      <c r="D75" s="107">
        <f t="shared" ref="D75:G75" si="10">D68/$C$68*100</f>
        <v>123.19277108433735</v>
      </c>
      <c r="E75" s="107">
        <f t="shared" si="10"/>
        <v>124.52309236947792</v>
      </c>
      <c r="F75" s="107">
        <f t="shared" si="10"/>
        <v>133.60943775100401</v>
      </c>
      <c r="G75" s="107">
        <f t="shared" si="10"/>
        <v>98.99598393574297</v>
      </c>
      <c r="H75" s="108"/>
      <c r="I75" s="94"/>
      <c r="J75" s="94"/>
      <c r="K75" s="94"/>
    </row>
    <row r="76" spans="2:11" x14ac:dyDescent="0.25">
      <c r="B76" s="130" t="s">
        <v>93</v>
      </c>
      <c r="C76" s="107">
        <f>C69/$C$69*100</f>
        <v>100</v>
      </c>
      <c r="D76" s="107">
        <f t="shared" ref="D76:G76" si="11">D69/$C$69*100</f>
        <v>115.21900519673349</v>
      </c>
      <c r="E76" s="107">
        <f t="shared" si="11"/>
        <v>108.01781737193762</v>
      </c>
      <c r="F76" s="107">
        <f t="shared" si="11"/>
        <v>77.654046028210843</v>
      </c>
      <c r="G76" s="107">
        <f t="shared" si="11"/>
        <v>80.400890868596889</v>
      </c>
      <c r="H76" s="108"/>
      <c r="I76" s="94"/>
      <c r="J76" s="94"/>
      <c r="K76" s="94"/>
    </row>
    <row r="77" spans="2:11" x14ac:dyDescent="0.25">
      <c r="B77" s="112"/>
      <c r="C77" s="112"/>
      <c r="D77" s="112"/>
      <c r="E77" s="112"/>
      <c r="F77" s="112"/>
      <c r="G77" s="112"/>
      <c r="H77" s="108"/>
      <c r="I77" s="94"/>
      <c r="J77" s="94"/>
      <c r="K77" s="94"/>
    </row>
    <row r="78" spans="2:11" x14ac:dyDescent="0.25">
      <c r="H78" s="94"/>
      <c r="I78" s="94"/>
      <c r="J78" s="94"/>
      <c r="K78" s="94"/>
    </row>
    <row r="79" spans="2:11" ht="24.95" customHeight="1" x14ac:dyDescent="0.25">
      <c r="B79" s="74" t="s">
        <v>311</v>
      </c>
      <c r="H79" s="94"/>
      <c r="I79" s="94"/>
      <c r="J79" s="94"/>
      <c r="K79" s="94"/>
    </row>
    <row r="80" spans="2:11" ht="25.5" x14ac:dyDescent="0.25">
      <c r="B80" s="78" t="s">
        <v>11</v>
      </c>
      <c r="C80" s="88" t="s">
        <v>326</v>
      </c>
      <c r="D80" s="88" t="s">
        <v>327</v>
      </c>
      <c r="E80" s="88" t="s">
        <v>328</v>
      </c>
      <c r="F80" s="88" t="s">
        <v>329</v>
      </c>
      <c r="G80" s="88" t="s">
        <v>330</v>
      </c>
      <c r="H80" s="80" t="s">
        <v>331</v>
      </c>
      <c r="I80" s="80" t="s">
        <v>332</v>
      </c>
      <c r="J80" s="101"/>
      <c r="K80" s="89"/>
    </row>
    <row r="81" spans="2:11" x14ac:dyDescent="0.25">
      <c r="B81" s="102" t="s">
        <v>91</v>
      </c>
      <c r="C81" s="13">
        <f>'[1]4. tipologia di clientela'!C31</f>
        <v>3959</v>
      </c>
      <c r="D81" s="13">
        <f>'[1]4. tipologia di clientela'!D31</f>
        <v>5160</v>
      </c>
      <c r="E81" s="13">
        <f>'[1]4. tipologia di clientela'!E31</f>
        <v>5529</v>
      </c>
      <c r="F81" s="13">
        <f>'[1]4. tipologia di clientela'!F31</f>
        <v>5168</v>
      </c>
      <c r="G81" s="13">
        <f>'[1]4. tipologia di clientela'!G31</f>
        <v>5109</v>
      </c>
      <c r="H81" s="86">
        <f>G81-C81</f>
        <v>1150</v>
      </c>
      <c r="I81" s="23">
        <f>(G81-C81)/C81</f>
        <v>0.29047739328113159</v>
      </c>
    </row>
    <row r="82" spans="2:11" x14ac:dyDescent="0.25">
      <c r="B82" s="102" t="s">
        <v>92</v>
      </c>
      <c r="C82" s="13">
        <f>'[1]4. tipologia di clientela'!C32</f>
        <v>7109</v>
      </c>
      <c r="D82" s="13">
        <f>'[1]4. tipologia di clientela'!D32</f>
        <v>8173</v>
      </c>
      <c r="E82" s="13">
        <f>'[1]4. tipologia di clientela'!E32</f>
        <v>7859</v>
      </c>
      <c r="F82" s="13">
        <f>'[1]4. tipologia di clientela'!F32</f>
        <v>9347</v>
      </c>
      <c r="G82" s="13">
        <f>'[1]4. tipologia di clientela'!G32</f>
        <v>7470</v>
      </c>
      <c r="H82" s="86">
        <f>G82-C82</f>
        <v>361</v>
      </c>
      <c r="I82" s="23">
        <f>(G82-C82)/C82</f>
        <v>5.0780700520467015E-2</v>
      </c>
    </row>
    <row r="83" spans="2:11" x14ac:dyDescent="0.25">
      <c r="B83" s="102" t="s">
        <v>93</v>
      </c>
      <c r="C83" s="13">
        <f>'[1]4. tipologia di clientela'!C33</f>
        <v>2218</v>
      </c>
      <c r="D83" s="13">
        <f>'[1]4. tipologia di clientela'!D33</f>
        <v>2487</v>
      </c>
      <c r="E83" s="13">
        <f>'[1]4. tipologia di clientela'!E33</f>
        <v>2553</v>
      </c>
      <c r="F83" s="13">
        <f>'[1]4. tipologia di clientela'!F33</f>
        <v>2513</v>
      </c>
      <c r="G83" s="13">
        <f>'[1]4. tipologia di clientela'!G33</f>
        <v>2230</v>
      </c>
      <c r="H83" s="86">
        <f>G83-C83</f>
        <v>12</v>
      </c>
      <c r="I83" s="23">
        <f>(G83-C83)/C83</f>
        <v>5.4102795311091077E-3</v>
      </c>
    </row>
    <row r="84" spans="2:11" x14ac:dyDescent="0.25">
      <c r="B84" s="103" t="s">
        <v>94</v>
      </c>
      <c r="C84" s="16">
        <f>SUM(C81:C83)</f>
        <v>13286</v>
      </c>
      <c r="D84" s="16">
        <f>SUM(D81:D83)</f>
        <v>15820</v>
      </c>
      <c r="E84" s="16">
        <f t="shared" ref="E84:G84" si="12">SUM(E81:E83)</f>
        <v>15941</v>
      </c>
      <c r="F84" s="16">
        <f t="shared" si="12"/>
        <v>17028</v>
      </c>
      <c r="G84" s="16">
        <f t="shared" si="12"/>
        <v>14809</v>
      </c>
      <c r="H84" s="34">
        <f>G84-C84</f>
        <v>1523</v>
      </c>
      <c r="I84" s="91">
        <f>(G84-C84)/C84</f>
        <v>0.11463194339906668</v>
      </c>
    </row>
    <row r="85" spans="2:11" ht="24.95" customHeight="1" x14ac:dyDescent="0.2">
      <c r="B85" s="83" t="s">
        <v>47</v>
      </c>
      <c r="C85" s="12"/>
      <c r="D85" s="12"/>
      <c r="E85" s="12"/>
      <c r="G85" s="12"/>
      <c r="H85" s="32"/>
      <c r="I85" s="92"/>
      <c r="J85" s="86"/>
      <c r="K85" s="23"/>
    </row>
    <row r="86" spans="2:11" x14ac:dyDescent="0.25">
      <c r="H86" s="94"/>
      <c r="I86" s="94"/>
      <c r="J86" s="94"/>
      <c r="K86" s="94"/>
    </row>
    <row r="87" spans="2:11" x14ac:dyDescent="0.25">
      <c r="B87" s="104"/>
      <c r="C87" s="106" t="s">
        <v>326</v>
      </c>
      <c r="D87" s="106" t="s">
        <v>327</v>
      </c>
      <c r="E87" s="106" t="s">
        <v>328</v>
      </c>
      <c r="F87" s="108" t="s">
        <v>329</v>
      </c>
      <c r="G87" s="106" t="s">
        <v>330</v>
      </c>
      <c r="H87" s="108"/>
      <c r="I87" s="94"/>
      <c r="J87" s="94"/>
      <c r="K87" s="94"/>
    </row>
    <row r="88" spans="2:11" x14ac:dyDescent="0.25">
      <c r="B88" s="130" t="s">
        <v>91</v>
      </c>
      <c r="C88" s="107">
        <f>C81/$C$81*100</f>
        <v>100</v>
      </c>
      <c r="D88" s="107">
        <f t="shared" ref="D88:G88" si="13">D81/$C$81*100</f>
        <v>130.33594342005557</v>
      </c>
      <c r="E88" s="107">
        <f t="shared" si="13"/>
        <v>139.65647890881536</v>
      </c>
      <c r="F88" s="107">
        <f t="shared" si="13"/>
        <v>130.5380146501642</v>
      </c>
      <c r="G88" s="107">
        <f t="shared" si="13"/>
        <v>129.04773932811315</v>
      </c>
      <c r="H88" s="108"/>
      <c r="I88" s="94"/>
      <c r="J88" s="94"/>
      <c r="K88" s="94"/>
    </row>
    <row r="89" spans="2:11" x14ac:dyDescent="0.25">
      <c r="B89" s="130" t="s">
        <v>92</v>
      </c>
      <c r="C89" s="107">
        <f>C82/$C$82*100</f>
        <v>100</v>
      </c>
      <c r="D89" s="107">
        <f t="shared" ref="D89:G89" si="14">D82/$C$82*100</f>
        <v>114.96694331129554</v>
      </c>
      <c r="E89" s="107">
        <f t="shared" si="14"/>
        <v>110.55000703333802</v>
      </c>
      <c r="F89" s="107">
        <f t="shared" si="14"/>
        <v>131.48122098748064</v>
      </c>
      <c r="G89" s="107">
        <f t="shared" si="14"/>
        <v>105.0780700520467</v>
      </c>
      <c r="H89" s="108"/>
      <c r="I89" s="94"/>
      <c r="J89" s="94"/>
      <c r="K89" s="94"/>
    </row>
    <row r="90" spans="2:11" x14ac:dyDescent="0.25">
      <c r="B90" s="130" t="s">
        <v>93</v>
      </c>
      <c r="C90" s="107">
        <f>C83/$C$83*100</f>
        <v>100</v>
      </c>
      <c r="D90" s="107">
        <f t="shared" ref="D90:G90" si="15">D83/$C$83*100</f>
        <v>112.12804328223625</v>
      </c>
      <c r="E90" s="107">
        <f t="shared" si="15"/>
        <v>115.10369702434626</v>
      </c>
      <c r="F90" s="107">
        <f t="shared" si="15"/>
        <v>113.30027051397656</v>
      </c>
      <c r="G90" s="107">
        <f t="shared" si="15"/>
        <v>100.54102795311091</v>
      </c>
      <c r="H90" s="108"/>
      <c r="I90" s="94"/>
      <c r="J90" s="94"/>
      <c r="K90" s="94"/>
    </row>
    <row r="91" spans="2:11" x14ac:dyDescent="0.25">
      <c r="H91" s="94"/>
      <c r="I91" s="94"/>
      <c r="J91" s="94"/>
      <c r="K91" s="94"/>
    </row>
    <row r="92" spans="2:11" x14ac:dyDescent="0.25">
      <c r="H92" s="94"/>
      <c r="I92" s="94"/>
      <c r="J92" s="94"/>
      <c r="K92" s="94"/>
    </row>
    <row r="93" spans="2:11" ht="24.95" customHeight="1" x14ac:dyDescent="0.25">
      <c r="B93" s="74" t="s">
        <v>312</v>
      </c>
      <c r="H93" s="94"/>
      <c r="I93" s="94"/>
      <c r="J93" s="94"/>
      <c r="K93" s="94"/>
    </row>
    <row r="94" spans="2:11" ht="25.5" x14ac:dyDescent="0.25">
      <c r="B94" s="78" t="s">
        <v>12</v>
      </c>
      <c r="C94" s="88" t="s">
        <v>326</v>
      </c>
      <c r="D94" s="88" t="s">
        <v>327</v>
      </c>
      <c r="E94" s="88" t="s">
        <v>328</v>
      </c>
      <c r="F94" s="88" t="s">
        <v>329</v>
      </c>
      <c r="G94" s="88" t="s">
        <v>330</v>
      </c>
      <c r="H94" s="80" t="s">
        <v>331</v>
      </c>
      <c r="I94" s="80" t="s">
        <v>332</v>
      </c>
      <c r="J94" s="101"/>
      <c r="K94" s="89"/>
    </row>
    <row r="95" spans="2:11" x14ac:dyDescent="0.25">
      <c r="B95" s="102" t="s">
        <v>91</v>
      </c>
      <c r="C95" s="13">
        <f>'[1]4. tipologia di clientela'!C40</f>
        <v>915</v>
      </c>
      <c r="D95" s="13">
        <f>'[1]4. tipologia di clientela'!D40</f>
        <v>948</v>
      </c>
      <c r="E95" s="13">
        <f>'[1]4. tipologia di clientela'!E40</f>
        <v>1001</v>
      </c>
      <c r="F95" s="13">
        <f>'[1]4. tipologia di clientela'!F40</f>
        <v>1050</v>
      </c>
      <c r="G95" s="13">
        <f>'[1]4. tipologia di clientela'!G40</f>
        <v>620</v>
      </c>
      <c r="H95" s="86">
        <f>G95-C95</f>
        <v>-295</v>
      </c>
      <c r="I95" s="23">
        <f>(G95-C95)/C95</f>
        <v>-0.32240437158469948</v>
      </c>
    </row>
    <row r="96" spans="2:11" x14ac:dyDescent="0.25">
      <c r="B96" s="102" t="s">
        <v>92</v>
      </c>
      <c r="C96" s="13">
        <f>'[1]4. tipologia di clientela'!C41</f>
        <v>3288</v>
      </c>
      <c r="D96" s="13">
        <f>'[1]4. tipologia di clientela'!D41</f>
        <v>3833</v>
      </c>
      <c r="E96" s="13">
        <f>'[1]4. tipologia di clientela'!E41</f>
        <v>4372</v>
      </c>
      <c r="F96" s="13">
        <f>'[1]4. tipologia di clientela'!F41</f>
        <v>4628</v>
      </c>
      <c r="G96" s="13">
        <f>'[1]4. tipologia di clientela'!G41</f>
        <v>3663</v>
      </c>
      <c r="H96" s="86">
        <f>G96-C96</f>
        <v>375</v>
      </c>
      <c r="I96" s="23">
        <f>(G96-C96)/C96</f>
        <v>0.11405109489051095</v>
      </c>
    </row>
    <row r="97" spans="2:11" x14ac:dyDescent="0.25">
      <c r="B97" s="102" t="s">
        <v>93</v>
      </c>
      <c r="C97" s="13">
        <f>'[1]4. tipologia di clientela'!C42</f>
        <v>1285</v>
      </c>
      <c r="D97" s="13">
        <f>'[1]4. tipologia di clientela'!D42</f>
        <v>1554</v>
      </c>
      <c r="E97" s="13">
        <f>'[1]4. tipologia di clientela'!E42</f>
        <v>1162</v>
      </c>
      <c r="F97" s="13">
        <f>'[1]4. tipologia di clientela'!F42</f>
        <v>963</v>
      </c>
      <c r="G97" s="13">
        <f>'[1]4. tipologia di clientela'!G42</f>
        <v>778</v>
      </c>
      <c r="H97" s="86">
        <f>G97-C97</f>
        <v>-507</v>
      </c>
      <c r="I97" s="23">
        <f>(G97-C97)/C97</f>
        <v>-0.39455252918287936</v>
      </c>
    </row>
    <row r="98" spans="2:11" x14ac:dyDescent="0.25">
      <c r="B98" s="103" t="s">
        <v>94</v>
      </c>
      <c r="C98" s="16">
        <f>SUM(C95:C97)</f>
        <v>5488</v>
      </c>
      <c r="D98" s="16">
        <f>SUM(D95:D97)</f>
        <v>6335</v>
      </c>
      <c r="E98" s="16">
        <f t="shared" ref="E98:G98" si="16">SUM(E95:E97)</f>
        <v>6535</v>
      </c>
      <c r="F98" s="16">
        <f t="shared" si="16"/>
        <v>6641</v>
      </c>
      <c r="G98" s="16">
        <f t="shared" si="16"/>
        <v>5061</v>
      </c>
      <c r="H98" s="34">
        <f>G98-C98</f>
        <v>-427</v>
      </c>
      <c r="I98" s="91">
        <f>(G98-C98)/C98</f>
        <v>-7.7806122448979595E-2</v>
      </c>
    </row>
    <row r="99" spans="2:11" ht="24.95" customHeight="1" x14ac:dyDescent="0.2">
      <c r="B99" s="83" t="s">
        <v>47</v>
      </c>
      <c r="C99" s="12"/>
      <c r="D99" s="12"/>
      <c r="E99" s="12"/>
      <c r="G99" s="12"/>
      <c r="H99" s="32"/>
      <c r="I99" s="92"/>
      <c r="J99" s="86"/>
      <c r="K99" s="23"/>
    </row>
    <row r="100" spans="2:11" x14ac:dyDescent="0.25">
      <c r="H100" s="94"/>
      <c r="I100" s="94"/>
      <c r="J100" s="94"/>
      <c r="K100" s="94"/>
    </row>
    <row r="101" spans="2:11" x14ac:dyDescent="0.25">
      <c r="B101" s="104"/>
      <c r="C101" s="106" t="s">
        <v>326</v>
      </c>
      <c r="D101" s="106" t="s">
        <v>327</v>
      </c>
      <c r="E101" s="106" t="s">
        <v>328</v>
      </c>
      <c r="F101" s="108" t="s">
        <v>329</v>
      </c>
      <c r="G101" s="106" t="s">
        <v>330</v>
      </c>
      <c r="H101" s="108"/>
      <c r="I101" s="108"/>
      <c r="J101" s="94"/>
      <c r="K101" s="94"/>
    </row>
    <row r="102" spans="2:11" x14ac:dyDescent="0.25">
      <c r="B102" s="130" t="s">
        <v>91</v>
      </c>
      <c r="C102" s="107">
        <f>C95/$C$95*100</f>
        <v>100</v>
      </c>
      <c r="D102" s="107">
        <f t="shared" ref="D102:G102" si="17">D95/$C$95*100</f>
        <v>103.60655737704919</v>
      </c>
      <c r="E102" s="107">
        <f t="shared" si="17"/>
        <v>109.39890710382514</v>
      </c>
      <c r="F102" s="107">
        <f t="shared" si="17"/>
        <v>114.75409836065573</v>
      </c>
      <c r="G102" s="107">
        <f t="shared" si="17"/>
        <v>67.759562841530055</v>
      </c>
      <c r="H102" s="108"/>
      <c r="I102" s="108"/>
      <c r="J102" s="94"/>
      <c r="K102" s="94"/>
    </row>
    <row r="103" spans="2:11" x14ac:dyDescent="0.25">
      <c r="B103" s="130" t="s">
        <v>92</v>
      </c>
      <c r="C103" s="107">
        <f>C96/$C$96*100</f>
        <v>100</v>
      </c>
      <c r="D103" s="107">
        <f t="shared" ref="D103:G103" si="18">D96/$C$96*100</f>
        <v>116.57542579075427</v>
      </c>
      <c r="E103" s="107">
        <f t="shared" si="18"/>
        <v>132.9683698296837</v>
      </c>
      <c r="F103" s="107">
        <f t="shared" si="18"/>
        <v>140.75425790754258</v>
      </c>
      <c r="G103" s="107">
        <f t="shared" si="18"/>
        <v>111.40510948905109</v>
      </c>
      <c r="H103" s="108"/>
      <c r="I103" s="108"/>
      <c r="J103" s="94"/>
      <c r="K103" s="94"/>
    </row>
    <row r="104" spans="2:11" x14ac:dyDescent="0.25">
      <c r="B104" s="130" t="s">
        <v>93</v>
      </c>
      <c r="C104" s="107">
        <f>C97/$C$97*100</f>
        <v>100</v>
      </c>
      <c r="D104" s="107">
        <f t="shared" ref="D104:G104" si="19">D97/$C$97*100</f>
        <v>120.93385214007782</v>
      </c>
      <c r="E104" s="107">
        <f t="shared" si="19"/>
        <v>90.42801556420234</v>
      </c>
      <c r="F104" s="107">
        <f t="shared" si="19"/>
        <v>74.94163424124514</v>
      </c>
      <c r="G104" s="107">
        <f t="shared" si="19"/>
        <v>60.54474708171206</v>
      </c>
      <c r="H104" s="109"/>
      <c r="I104" s="108"/>
      <c r="J104" s="86"/>
      <c r="K104" s="94"/>
    </row>
    <row r="105" spans="2:11" x14ac:dyDescent="0.25">
      <c r="B105" s="112"/>
      <c r="C105" s="112"/>
      <c r="D105" s="112"/>
      <c r="E105" s="112"/>
      <c r="F105" s="112"/>
      <c r="G105" s="112"/>
      <c r="H105" s="108"/>
      <c r="I105" s="108"/>
      <c r="J105" s="94"/>
      <c r="K105" s="94"/>
    </row>
    <row r="106" spans="2:11" x14ac:dyDescent="0.25">
      <c r="B106" s="112"/>
      <c r="C106" s="112"/>
      <c r="D106" s="112"/>
      <c r="E106" s="112"/>
      <c r="F106" s="112"/>
      <c r="G106" s="112"/>
      <c r="H106" s="108"/>
      <c r="I106" s="108"/>
      <c r="J106" s="94"/>
      <c r="K106" s="94"/>
    </row>
    <row r="107" spans="2:11" ht="24.95" customHeight="1" x14ac:dyDescent="0.25">
      <c r="B107" s="74" t="s">
        <v>313</v>
      </c>
      <c r="H107" s="94"/>
      <c r="I107" s="94"/>
      <c r="J107" s="94"/>
      <c r="K107" s="94"/>
    </row>
    <row r="108" spans="2:11" ht="25.5" x14ac:dyDescent="0.25">
      <c r="B108" s="78" t="s">
        <v>13</v>
      </c>
      <c r="C108" s="88" t="s">
        <v>326</v>
      </c>
      <c r="D108" s="88" t="s">
        <v>327</v>
      </c>
      <c r="E108" s="88" t="s">
        <v>328</v>
      </c>
      <c r="F108" s="88" t="s">
        <v>329</v>
      </c>
      <c r="G108" s="88" t="s">
        <v>330</v>
      </c>
      <c r="H108" s="80" t="s">
        <v>331</v>
      </c>
      <c r="I108" s="80" t="s">
        <v>332</v>
      </c>
      <c r="J108" s="101"/>
      <c r="K108" s="89"/>
    </row>
    <row r="109" spans="2:11" x14ac:dyDescent="0.25">
      <c r="B109" s="102" t="s">
        <v>91</v>
      </c>
      <c r="C109" s="13">
        <f>'[1]4. tipologia di clientela'!C49</f>
        <v>934</v>
      </c>
      <c r="D109" s="13">
        <f>'[1]4. tipologia di clientela'!D49</f>
        <v>1721</v>
      </c>
      <c r="E109" s="13">
        <f>'[1]4. tipologia di clientela'!E49</f>
        <v>1737</v>
      </c>
      <c r="F109" s="13">
        <f>'[1]4. tipologia di clientela'!F49</f>
        <v>1575</v>
      </c>
      <c r="G109" s="13">
        <f>'[1]4. tipologia di clientela'!G49</f>
        <v>1531</v>
      </c>
      <c r="H109" s="86">
        <f>G109-C109</f>
        <v>597</v>
      </c>
      <c r="I109" s="23">
        <f>(G109-C109)/C109</f>
        <v>0.63918629550321204</v>
      </c>
    </row>
    <row r="110" spans="2:11" x14ac:dyDescent="0.25">
      <c r="B110" s="102" t="s">
        <v>92</v>
      </c>
      <c r="C110" s="13">
        <f>'[1]4. tipologia di clientela'!C50</f>
        <v>3923</v>
      </c>
      <c r="D110" s="13">
        <f>'[1]4. tipologia di clientela'!D50</f>
        <v>4672</v>
      </c>
      <c r="E110" s="13">
        <f>'[1]4. tipologia di clientela'!E50</f>
        <v>4581</v>
      </c>
      <c r="F110" s="13">
        <f>'[1]4. tipologia di clientela'!F50</f>
        <v>4904</v>
      </c>
      <c r="G110" s="13">
        <f>'[1]4. tipologia di clientela'!G50</f>
        <v>3521</v>
      </c>
      <c r="H110" s="86">
        <f>G110-C110</f>
        <v>-402</v>
      </c>
      <c r="I110" s="23">
        <f>(G110-C110)/C110</f>
        <v>-0.1024725975019118</v>
      </c>
    </row>
    <row r="111" spans="2:11" x14ac:dyDescent="0.25">
      <c r="B111" s="102" t="s">
        <v>93</v>
      </c>
      <c r="C111" s="13">
        <f>'[1]4. tipologia di clientela'!C51</f>
        <v>856</v>
      </c>
      <c r="D111" s="13">
        <f>'[1]4. tipologia di clientela'!D51</f>
        <v>1067</v>
      </c>
      <c r="E111" s="13">
        <f>'[1]4. tipologia di clientela'!E51</f>
        <v>1229</v>
      </c>
      <c r="F111" s="13">
        <f>'[1]4. tipologia di clientela'!F51</f>
        <v>1310</v>
      </c>
      <c r="G111" s="13">
        <f>'[1]4. tipologia di clientela'!G51</f>
        <v>1077</v>
      </c>
      <c r="H111" s="86">
        <f>G111-C111</f>
        <v>221</v>
      </c>
      <c r="I111" s="23">
        <f>(G111-C111)/C111</f>
        <v>0.25817757009345793</v>
      </c>
    </row>
    <row r="112" spans="2:11" x14ac:dyDescent="0.25">
      <c r="B112" s="103" t="s">
        <v>94</v>
      </c>
      <c r="C112" s="16">
        <f>SUM(C109:C111)</f>
        <v>5713</v>
      </c>
      <c r="D112" s="16">
        <f>SUM(D109:D111)</f>
        <v>7460</v>
      </c>
      <c r="E112" s="16">
        <f t="shared" ref="E112:G112" si="20">SUM(E109:E111)</f>
        <v>7547</v>
      </c>
      <c r="F112" s="16">
        <f t="shared" si="20"/>
        <v>7789</v>
      </c>
      <c r="G112" s="16">
        <f t="shared" si="20"/>
        <v>6129</v>
      </c>
      <c r="H112" s="34">
        <f>G112-C112</f>
        <v>416</v>
      </c>
      <c r="I112" s="91">
        <f>(G112-C112)/C112</f>
        <v>7.2816383686329422E-2</v>
      </c>
    </row>
    <row r="113" spans="2:11" ht="24.95" customHeight="1" x14ac:dyDescent="0.2">
      <c r="B113" s="83" t="s">
        <v>47</v>
      </c>
      <c r="C113" s="12"/>
      <c r="D113" s="12"/>
      <c r="E113" s="12"/>
      <c r="G113" s="12"/>
      <c r="H113" s="32"/>
      <c r="I113" s="92"/>
      <c r="J113" s="86"/>
      <c r="K113" s="23"/>
    </row>
    <row r="114" spans="2:11" x14ac:dyDescent="0.25">
      <c r="H114" s="94"/>
      <c r="I114" s="94"/>
      <c r="J114" s="94"/>
      <c r="K114" s="94"/>
    </row>
    <row r="115" spans="2:11" x14ac:dyDescent="0.25">
      <c r="B115" s="104"/>
      <c r="C115" s="106" t="s">
        <v>326</v>
      </c>
      <c r="D115" s="106" t="s">
        <v>327</v>
      </c>
      <c r="E115" s="106" t="s">
        <v>328</v>
      </c>
      <c r="F115" s="108" t="s">
        <v>329</v>
      </c>
      <c r="G115" s="106" t="s">
        <v>330</v>
      </c>
      <c r="H115" s="108"/>
      <c r="I115" s="94"/>
      <c r="J115" s="94"/>
      <c r="K115" s="94"/>
    </row>
    <row r="116" spans="2:11" x14ac:dyDescent="0.25">
      <c r="B116" s="130" t="s">
        <v>91</v>
      </c>
      <c r="C116" s="107">
        <f>C109/$C$109*100</f>
        <v>100</v>
      </c>
      <c r="D116" s="107">
        <f t="shared" ref="D116:G116" si="21">D109/$C$109*100</f>
        <v>184.26124197002142</v>
      </c>
      <c r="E116" s="107">
        <f t="shared" si="21"/>
        <v>185.97430406852249</v>
      </c>
      <c r="F116" s="107">
        <f t="shared" si="21"/>
        <v>168.62955032119916</v>
      </c>
      <c r="G116" s="107">
        <f t="shared" si="21"/>
        <v>163.91862955032119</v>
      </c>
      <c r="H116" s="108"/>
      <c r="I116" s="94"/>
      <c r="J116" s="94"/>
      <c r="K116" s="94"/>
    </row>
    <row r="117" spans="2:11" x14ac:dyDescent="0.25">
      <c r="B117" s="130" t="s">
        <v>92</v>
      </c>
      <c r="C117" s="107">
        <f>C110/$C$110*100</f>
        <v>100</v>
      </c>
      <c r="D117" s="107">
        <f t="shared" ref="D117:G117" si="22">D110/$C$110*100</f>
        <v>119.09253122610248</v>
      </c>
      <c r="E117" s="107">
        <f t="shared" si="22"/>
        <v>116.77287789956665</v>
      </c>
      <c r="F117" s="107">
        <f t="shared" si="22"/>
        <v>125.00637267397401</v>
      </c>
      <c r="G117" s="107">
        <f t="shared" si="22"/>
        <v>89.752740249808809</v>
      </c>
      <c r="H117" s="108"/>
      <c r="I117" s="94"/>
      <c r="J117" s="94"/>
      <c r="K117" s="94"/>
    </row>
    <row r="118" spans="2:11" x14ac:dyDescent="0.25">
      <c r="B118" s="130" t="s">
        <v>93</v>
      </c>
      <c r="C118" s="107">
        <f>C111/$C$111*100</f>
        <v>100</v>
      </c>
      <c r="D118" s="107">
        <f t="shared" ref="D118:G118" si="23">D111/$C$111*100</f>
        <v>124.64953271028037</v>
      </c>
      <c r="E118" s="107">
        <f t="shared" si="23"/>
        <v>143.57476635514018</v>
      </c>
      <c r="F118" s="107">
        <f t="shared" si="23"/>
        <v>153.03738317757009</v>
      </c>
      <c r="G118" s="107">
        <f t="shared" si="23"/>
        <v>125.81775700934578</v>
      </c>
      <c r="H118" s="108"/>
      <c r="I118" s="94"/>
      <c r="J118" s="94"/>
      <c r="K118" s="94"/>
    </row>
    <row r="119" spans="2:11" x14ac:dyDescent="0.25">
      <c r="B119" s="19"/>
      <c r="C119" s="19"/>
      <c r="D119" s="19"/>
      <c r="E119" s="19"/>
      <c r="G119" s="19"/>
      <c r="H119" s="94"/>
      <c r="I119" s="94"/>
      <c r="J119" s="94"/>
      <c r="K119" s="94"/>
    </row>
    <row r="120" spans="2:11" x14ac:dyDescent="0.25">
      <c r="H120" s="94"/>
      <c r="I120" s="94"/>
      <c r="J120" s="94"/>
      <c r="K120" s="94"/>
    </row>
    <row r="121" spans="2:11" x14ac:dyDescent="0.25">
      <c r="H121" s="94"/>
      <c r="I121" s="94"/>
      <c r="J121" s="94"/>
      <c r="K121" s="94"/>
    </row>
    <row r="122" spans="2:11" x14ac:dyDescent="0.25">
      <c r="H122" s="94"/>
      <c r="I122" s="94"/>
      <c r="J122" s="94"/>
      <c r="K122" s="94"/>
    </row>
  </sheetData>
  <sheetProtection sheet="1" formatCells="0" formatColumns="0" formatRows="0" insertColumns="0" insertRows="0" insertHyperlinks="0" deleteColumns="0" deleteRows="0" sort="0" autoFilter="0" pivotTables="0"/>
  <mergeCells count="18">
    <mergeCell ref="B2:T4"/>
    <mergeCell ref="B7:B8"/>
    <mergeCell ref="C7:D8"/>
    <mergeCell ref="E7:J7"/>
    <mergeCell ref="E8:F8"/>
    <mergeCell ref="G8:H8"/>
    <mergeCell ref="I8:J8"/>
    <mergeCell ref="K8:L8"/>
    <mergeCell ref="O22:Q22"/>
    <mergeCell ref="C26:N26"/>
    <mergeCell ref="B33:T35"/>
    <mergeCell ref="C12:J12"/>
    <mergeCell ref="B21:B22"/>
    <mergeCell ref="C21:E22"/>
    <mergeCell ref="F21:N21"/>
    <mergeCell ref="F22:H22"/>
    <mergeCell ref="I22:K22"/>
    <mergeCell ref="L22:N22"/>
  </mergeCells>
  <pageMargins left="0.7" right="0.7" top="0.75" bottom="0.75" header="0.3" footer="0.3"/>
  <pageSetup paperSize="9" scale="4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51A44-C487-4ABF-B5FA-217A2B0A7FBD}">
  <sheetPr>
    <tabColor theme="0"/>
    <pageSetUpPr fitToPage="1"/>
  </sheetPr>
  <dimension ref="B2:Z128"/>
  <sheetViews>
    <sheetView topLeftCell="A28" zoomScaleNormal="100" zoomScalePageLayoutView="125" workbookViewId="0">
      <selection activeCell="D28" sqref="D28"/>
    </sheetView>
  </sheetViews>
  <sheetFormatPr defaultColWidth="10" defaultRowHeight="12.75" x14ac:dyDescent="0.25"/>
  <cols>
    <col min="1" max="1" width="4.7109375" style="20" customWidth="1"/>
    <col min="2" max="2" width="21.5703125" style="20" customWidth="1"/>
    <col min="3" max="20" width="9.28515625" style="20" customWidth="1"/>
    <col min="21" max="22" width="10" style="20"/>
    <col min="23" max="23" width="8.42578125" style="20" customWidth="1"/>
    <col min="24" max="25" width="10" style="20"/>
    <col min="26" max="26" width="9.140625" style="20" customWidth="1"/>
    <col min="27" max="28" width="10" style="20"/>
    <col min="29" max="29" width="8.7109375" style="20" customWidth="1"/>
    <col min="30" max="31" width="10" style="20"/>
    <col min="32" max="32" width="9" style="20" customWidth="1"/>
    <col min="33" max="34" width="10" style="20"/>
    <col min="35" max="35" width="9.42578125" style="20" customWidth="1"/>
    <col min="36" max="16384" width="10" style="20"/>
  </cols>
  <sheetData>
    <row r="2" spans="2:26" ht="15" customHeight="1" x14ac:dyDescent="0.25">
      <c r="B2" s="154" t="s">
        <v>158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V2" s="104" t="s">
        <v>50</v>
      </c>
      <c r="W2" s="104"/>
      <c r="X2" s="104"/>
      <c r="Y2" s="104"/>
      <c r="Z2" s="104"/>
    </row>
    <row r="3" spans="2:26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V3" s="104"/>
      <c r="W3" s="104"/>
      <c r="X3" s="104"/>
      <c r="Y3" s="104"/>
      <c r="Z3" s="104"/>
    </row>
    <row r="4" spans="2:26" x14ac:dyDescent="0.25"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V4" s="104"/>
      <c r="W4" s="104"/>
      <c r="X4" s="104"/>
      <c r="Y4" s="104"/>
      <c r="Z4" s="104"/>
    </row>
    <row r="5" spans="2:26" ht="13.5" customHeight="1" x14ac:dyDescent="0.25">
      <c r="C5" s="73"/>
      <c r="D5" s="73"/>
      <c r="E5" s="73"/>
      <c r="F5" s="73"/>
      <c r="G5" s="73"/>
      <c r="H5" s="73"/>
      <c r="I5" s="73"/>
      <c r="J5" s="73"/>
      <c r="K5" s="73"/>
      <c r="L5" s="73"/>
      <c r="O5" s="20" t="s">
        <v>51</v>
      </c>
      <c r="V5" s="104"/>
      <c r="W5" s="104"/>
      <c r="X5" s="104"/>
      <c r="Y5" s="104"/>
      <c r="Z5" s="104"/>
    </row>
    <row r="6" spans="2:26" s="76" customFormat="1" ht="24.95" customHeight="1" x14ac:dyDescent="0.25">
      <c r="B6" s="74" t="s">
        <v>176</v>
      </c>
      <c r="C6" s="75"/>
      <c r="D6" s="75"/>
      <c r="E6" s="75"/>
      <c r="F6" s="75"/>
      <c r="G6" s="75"/>
      <c r="H6" s="75"/>
      <c r="I6" s="75"/>
      <c r="J6" s="75"/>
      <c r="K6" s="75"/>
      <c r="L6" s="75"/>
      <c r="V6" s="105"/>
      <c r="W6" s="105"/>
      <c r="X6" s="105"/>
      <c r="Y6" s="105"/>
      <c r="Z6" s="105"/>
    </row>
    <row r="7" spans="2:26" ht="15" customHeight="1" x14ac:dyDescent="0.25">
      <c r="B7" s="155" t="s">
        <v>45</v>
      </c>
      <c r="C7" s="157" t="s">
        <v>55</v>
      </c>
      <c r="D7" s="157"/>
      <c r="E7" s="159" t="s">
        <v>2</v>
      </c>
      <c r="F7" s="159"/>
      <c r="G7" s="159"/>
      <c r="H7" s="159"/>
      <c r="I7" s="159"/>
      <c r="J7" s="159"/>
      <c r="K7" s="159"/>
      <c r="L7" s="159"/>
      <c r="V7" s="104" t="s">
        <v>34</v>
      </c>
      <c r="W7" s="104"/>
      <c r="X7" s="104"/>
      <c r="Y7" s="104"/>
      <c r="Z7" s="104"/>
    </row>
    <row r="8" spans="2:26" ht="27" customHeight="1" x14ac:dyDescent="0.25">
      <c r="B8" s="156"/>
      <c r="C8" s="158"/>
      <c r="D8" s="158"/>
      <c r="E8" s="160" t="s">
        <v>35</v>
      </c>
      <c r="F8" s="160"/>
      <c r="G8" s="160" t="s">
        <v>36</v>
      </c>
      <c r="H8" s="160"/>
      <c r="I8" s="160" t="s">
        <v>25</v>
      </c>
      <c r="J8" s="160"/>
      <c r="K8" s="160" t="s">
        <v>42</v>
      </c>
      <c r="L8" s="160"/>
      <c r="V8" s="104"/>
      <c r="W8" s="104"/>
      <c r="X8" s="104"/>
      <c r="Y8" s="104"/>
      <c r="Z8" s="104"/>
    </row>
    <row r="9" spans="2:26" ht="35.25" customHeight="1" x14ac:dyDescent="0.25">
      <c r="B9" s="78"/>
      <c r="C9" s="79" t="s">
        <v>240</v>
      </c>
      <c r="D9" s="80" t="s">
        <v>0</v>
      </c>
      <c r="E9" s="79" t="s">
        <v>240</v>
      </c>
      <c r="F9" s="80" t="s">
        <v>0</v>
      </c>
      <c r="G9" s="79" t="s">
        <v>240</v>
      </c>
      <c r="H9" s="80" t="s">
        <v>0</v>
      </c>
      <c r="I9" s="79" t="s">
        <v>240</v>
      </c>
      <c r="J9" s="80" t="s">
        <v>0</v>
      </c>
      <c r="K9" s="79" t="s">
        <v>240</v>
      </c>
      <c r="L9" s="80" t="s">
        <v>0</v>
      </c>
      <c r="V9" s="104"/>
      <c r="W9" s="106" t="s">
        <v>35</v>
      </c>
      <c r="X9" s="106" t="s">
        <v>36</v>
      </c>
      <c r="Y9" s="106" t="s">
        <v>25</v>
      </c>
      <c r="Z9" s="106" t="s">
        <v>42</v>
      </c>
    </row>
    <row r="10" spans="2:26" x14ac:dyDescent="0.25">
      <c r="B10" s="20" t="s">
        <v>3</v>
      </c>
      <c r="C10" s="12">
        <f>$G$43</f>
        <v>415444</v>
      </c>
      <c r="D10" s="28">
        <v>1</v>
      </c>
      <c r="E10" s="12">
        <f>$G$39</f>
        <v>52025</v>
      </c>
      <c r="F10" s="14">
        <f>E10/$C$10</f>
        <v>0.12522746748057501</v>
      </c>
      <c r="G10" s="12">
        <f>$G$40</f>
        <v>83511</v>
      </c>
      <c r="H10" s="14">
        <f>G10/$C$10</f>
        <v>0.20101626211956364</v>
      </c>
      <c r="I10" s="12">
        <f>$G$41</f>
        <v>279849</v>
      </c>
      <c r="J10" s="14">
        <f>I10/$C$10</f>
        <v>0.6736142536659574</v>
      </c>
      <c r="K10" s="12">
        <f>$G$42</f>
        <v>59</v>
      </c>
      <c r="L10" s="128">
        <f>K10/$C$10</f>
        <v>1.4201673390396781E-4</v>
      </c>
      <c r="N10" s="20" t="s">
        <v>52</v>
      </c>
      <c r="V10" s="104" t="s">
        <v>4</v>
      </c>
      <c r="W10" s="107">
        <f>$E$11</f>
        <v>4120</v>
      </c>
      <c r="X10" s="107">
        <f>$G$11</f>
        <v>18305</v>
      </c>
      <c r="Y10" s="107">
        <f>$I$11</f>
        <v>51277</v>
      </c>
      <c r="Z10" s="107">
        <f>$K$11</f>
        <v>24</v>
      </c>
    </row>
    <row r="11" spans="2:26" x14ac:dyDescent="0.25">
      <c r="B11" s="20" t="s">
        <v>4</v>
      </c>
      <c r="C11" s="12">
        <f>$G$58</f>
        <v>73726</v>
      </c>
      <c r="D11" s="29">
        <v>1</v>
      </c>
      <c r="E11" s="12">
        <f>$G$54</f>
        <v>4120</v>
      </c>
      <c r="F11" s="17">
        <f>E11/$C$11</f>
        <v>5.5882592301223451E-2</v>
      </c>
      <c r="G11" s="12">
        <f>$G$55</f>
        <v>18305</v>
      </c>
      <c r="H11" s="17">
        <f>G11/$C$11</f>
        <v>0.24828418739657651</v>
      </c>
      <c r="I11" s="12">
        <f>$G$56</f>
        <v>51277</v>
      </c>
      <c r="J11" s="17">
        <f>I11/$C$11</f>
        <v>0.69550769063830942</v>
      </c>
      <c r="K11" s="12">
        <f>$G$57</f>
        <v>24</v>
      </c>
      <c r="L11" s="129">
        <f>K11/$C$11</f>
        <v>3.2552966389062202E-4</v>
      </c>
      <c r="V11" s="104"/>
      <c r="W11" s="104"/>
      <c r="X11" s="104"/>
      <c r="Y11" s="104"/>
      <c r="Z11" s="104"/>
    </row>
    <row r="12" spans="2:26" ht="15" customHeight="1" x14ac:dyDescent="0.25">
      <c r="B12" s="81"/>
      <c r="C12" s="161" t="s">
        <v>14</v>
      </c>
      <c r="D12" s="161"/>
      <c r="E12" s="161"/>
      <c r="F12" s="161"/>
      <c r="G12" s="161"/>
      <c r="H12" s="161"/>
      <c r="I12" s="161"/>
      <c r="J12" s="161"/>
      <c r="K12" s="161"/>
      <c r="L12" s="161"/>
      <c r="V12" s="104"/>
      <c r="W12" s="104"/>
      <c r="X12" s="104"/>
      <c r="Y12" s="104"/>
      <c r="Z12" s="104"/>
    </row>
    <row r="13" spans="2:26" ht="15" customHeight="1" x14ac:dyDescent="0.25">
      <c r="B13" s="20" t="s">
        <v>53</v>
      </c>
      <c r="C13" s="12">
        <f>$G$73</f>
        <v>11521</v>
      </c>
      <c r="D13" s="28">
        <v>1</v>
      </c>
      <c r="E13" s="12">
        <f>$G$69</f>
        <v>724</v>
      </c>
      <c r="F13" s="14">
        <f>E13/$C$13</f>
        <v>6.2841767207707663E-2</v>
      </c>
      <c r="G13" s="12">
        <f>$G$70</f>
        <v>2565</v>
      </c>
      <c r="H13" s="14">
        <f>G13/$C$13</f>
        <v>0.22263692387813558</v>
      </c>
      <c r="I13" s="12">
        <f>$G$71</f>
        <v>8230</v>
      </c>
      <c r="J13" s="14">
        <f>I13/$C$13</f>
        <v>0.71434771287214649</v>
      </c>
      <c r="K13" s="12">
        <f>$G$72</f>
        <v>2</v>
      </c>
      <c r="L13" s="128">
        <f>K13/$C$14</f>
        <v>5.8849492423127853E-5</v>
      </c>
    </row>
    <row r="14" spans="2:26" x14ac:dyDescent="0.25">
      <c r="B14" s="20" t="s">
        <v>5</v>
      </c>
      <c r="C14" s="12">
        <f>$G$88</f>
        <v>33985</v>
      </c>
      <c r="D14" s="28">
        <v>1</v>
      </c>
      <c r="E14" s="12">
        <f>$G$84</f>
        <v>1379</v>
      </c>
      <c r="F14" s="14">
        <f>E14/$C$14</f>
        <v>4.0576725025746656E-2</v>
      </c>
      <c r="G14" s="12">
        <f>$G$85</f>
        <v>10613</v>
      </c>
      <c r="H14" s="14">
        <f>G14/$C$14</f>
        <v>0.31228483154332792</v>
      </c>
      <c r="I14" s="12">
        <f>$G$86</f>
        <v>21991</v>
      </c>
      <c r="J14" s="14">
        <f>I14/$C$14</f>
        <v>0.64707959393850223</v>
      </c>
      <c r="K14" s="12">
        <f>$G$87</f>
        <v>2</v>
      </c>
      <c r="L14" s="128">
        <f>K14/$C$14</f>
        <v>5.8849492423127853E-5</v>
      </c>
      <c r="P14" s="20" t="s">
        <v>49</v>
      </c>
      <c r="R14" s="20" t="s">
        <v>8</v>
      </c>
    </row>
    <row r="15" spans="2:26" x14ac:dyDescent="0.25">
      <c r="B15" s="20" t="s">
        <v>6</v>
      </c>
      <c r="C15" s="12">
        <f>$G$103</f>
        <v>14258</v>
      </c>
      <c r="D15" s="28">
        <v>1</v>
      </c>
      <c r="E15" s="12">
        <f>$G$99</f>
        <v>457</v>
      </c>
      <c r="F15" s="14">
        <f>E15/$C$15</f>
        <v>3.2052181231589282E-2</v>
      </c>
      <c r="G15" s="12">
        <f>$G$100</f>
        <v>2222</v>
      </c>
      <c r="H15" s="14">
        <f>G15/$C$15</f>
        <v>0.15584233412820872</v>
      </c>
      <c r="I15" s="12">
        <f>$G$101</f>
        <v>11560</v>
      </c>
      <c r="J15" s="14">
        <f>I15/$C$15</f>
        <v>0.81077289942488429</v>
      </c>
      <c r="K15" s="12">
        <f>$G$102</f>
        <v>19</v>
      </c>
      <c r="L15" s="128">
        <f>K15/$C$15</f>
        <v>1.3325852153177164E-3</v>
      </c>
    </row>
    <row r="16" spans="2:26" x14ac:dyDescent="0.25">
      <c r="B16" s="82" t="s">
        <v>7</v>
      </c>
      <c r="C16" s="16">
        <f>$G$118</f>
        <v>13962</v>
      </c>
      <c r="D16" s="29">
        <v>1</v>
      </c>
      <c r="E16" s="16">
        <f>$G$114</f>
        <v>1560</v>
      </c>
      <c r="F16" s="17">
        <f>E16/$C$16</f>
        <v>0.11173184357541899</v>
      </c>
      <c r="G16" s="16">
        <f>$G$115</f>
        <v>2905</v>
      </c>
      <c r="H16" s="17">
        <f>G16/$C$16</f>
        <v>0.20806474717089243</v>
      </c>
      <c r="I16" s="16">
        <f>$G$116</f>
        <v>9496</v>
      </c>
      <c r="J16" s="17">
        <f>I16/$C$16</f>
        <v>0.68013178627703763</v>
      </c>
      <c r="K16" s="16">
        <f>$G$117</f>
        <v>1</v>
      </c>
      <c r="L16" s="129">
        <f>K16/$C$16</f>
        <v>7.1622976650909613E-5</v>
      </c>
    </row>
    <row r="17" spans="2:23" ht="24.95" customHeight="1" x14ac:dyDescent="0.2">
      <c r="B17" s="83" t="s">
        <v>47</v>
      </c>
      <c r="C17" s="84"/>
      <c r="D17" s="84"/>
      <c r="E17" s="84"/>
      <c r="F17" s="84"/>
      <c r="G17" s="84"/>
      <c r="H17" s="84"/>
      <c r="I17" s="84"/>
      <c r="J17" s="84"/>
      <c r="K17" s="84"/>
      <c r="L17" s="84"/>
    </row>
    <row r="20" spans="2:23" s="85" customFormat="1" ht="24.95" customHeight="1" x14ac:dyDescent="0.25">
      <c r="B20" s="74" t="s">
        <v>190</v>
      </c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</row>
    <row r="21" spans="2:23" ht="15" customHeight="1" x14ac:dyDescent="0.25">
      <c r="B21" s="155" t="s">
        <v>45</v>
      </c>
      <c r="C21" s="162" t="s">
        <v>55</v>
      </c>
      <c r="D21" s="162"/>
      <c r="E21" s="162"/>
      <c r="F21" s="159" t="s">
        <v>2</v>
      </c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</row>
    <row r="22" spans="2:23" ht="24.75" customHeight="1" x14ac:dyDescent="0.25">
      <c r="B22" s="156"/>
      <c r="C22" s="163"/>
      <c r="D22" s="163"/>
      <c r="E22" s="163"/>
      <c r="F22" s="160" t="s">
        <v>35</v>
      </c>
      <c r="G22" s="160"/>
      <c r="H22" s="160"/>
      <c r="I22" s="160" t="s">
        <v>36</v>
      </c>
      <c r="J22" s="160"/>
      <c r="K22" s="160"/>
      <c r="L22" s="160" t="s">
        <v>25</v>
      </c>
      <c r="M22" s="160"/>
      <c r="N22" s="160"/>
      <c r="O22" s="160" t="s">
        <v>42</v>
      </c>
      <c r="P22" s="160"/>
      <c r="Q22" s="160"/>
    </row>
    <row r="23" spans="2:23" ht="35.25" customHeight="1" x14ac:dyDescent="0.25">
      <c r="B23" s="78"/>
      <c r="C23" s="79" t="s">
        <v>240</v>
      </c>
      <c r="D23" s="80" t="s">
        <v>241</v>
      </c>
      <c r="E23" s="80" t="s">
        <v>242</v>
      </c>
      <c r="F23" s="79" t="s">
        <v>240</v>
      </c>
      <c r="G23" s="80" t="s">
        <v>241</v>
      </c>
      <c r="H23" s="80" t="s">
        <v>242</v>
      </c>
      <c r="I23" s="79" t="s">
        <v>240</v>
      </c>
      <c r="J23" s="80" t="s">
        <v>241</v>
      </c>
      <c r="K23" s="80" t="s">
        <v>242</v>
      </c>
      <c r="L23" s="79" t="s">
        <v>240</v>
      </c>
      <c r="M23" s="80" t="s">
        <v>241</v>
      </c>
      <c r="N23" s="80" t="s">
        <v>242</v>
      </c>
      <c r="O23" s="79" t="s">
        <v>240</v>
      </c>
      <c r="P23" s="80" t="s">
        <v>241</v>
      </c>
      <c r="Q23" s="80" t="s">
        <v>242</v>
      </c>
      <c r="W23" s="20" t="s">
        <v>52</v>
      </c>
    </row>
    <row r="24" spans="2:23" x14ac:dyDescent="0.25">
      <c r="B24" s="20" t="s">
        <v>3</v>
      </c>
      <c r="C24" s="12">
        <f>$G$43</f>
        <v>415444</v>
      </c>
      <c r="D24" s="86">
        <f>G43-F43</f>
        <v>-132533</v>
      </c>
      <c r="E24" s="23">
        <f>(G43-F43)/F43</f>
        <v>-0.24185869114944605</v>
      </c>
      <c r="F24" s="12">
        <f>$G$39</f>
        <v>52025</v>
      </c>
      <c r="G24" s="86">
        <f>G39-F39</f>
        <v>-97</v>
      </c>
      <c r="H24" s="23">
        <f>(G39-F39)/F39</f>
        <v>-1.8610183799547216E-3</v>
      </c>
      <c r="I24" s="12">
        <f>$G$40</f>
        <v>83511</v>
      </c>
      <c r="J24" s="86">
        <f>G40-F40</f>
        <v>-29246</v>
      </c>
      <c r="K24" s="23">
        <f>(G40-F40)/F40</f>
        <v>-0.25937192369431611</v>
      </c>
      <c r="L24" s="12">
        <f>$G$41</f>
        <v>279849</v>
      </c>
      <c r="M24" s="86">
        <f>G41-F41</f>
        <v>-102961</v>
      </c>
      <c r="N24" s="23">
        <f>(G41-F41)/F41</f>
        <v>-0.2689611034194509</v>
      </c>
      <c r="O24" s="12">
        <f>$G$42</f>
        <v>59</v>
      </c>
      <c r="P24" s="86">
        <f>G42-F42</f>
        <v>-229</v>
      </c>
      <c r="Q24" s="23">
        <f>(G42-F42)/F42</f>
        <v>-0.79513888888888884</v>
      </c>
    </row>
    <row r="25" spans="2:23" x14ac:dyDescent="0.25">
      <c r="B25" s="20" t="s">
        <v>4</v>
      </c>
      <c r="C25" s="12">
        <f>$G$58</f>
        <v>73726</v>
      </c>
      <c r="D25" s="86">
        <f>G58-F58</f>
        <v>-20276</v>
      </c>
      <c r="E25" s="23">
        <f>(G58-F58)/F58</f>
        <v>-0.21569753835024788</v>
      </c>
      <c r="F25" s="12">
        <f>$G$54</f>
        <v>4120</v>
      </c>
      <c r="G25" s="86">
        <f>G54-F54</f>
        <v>-198</v>
      </c>
      <c r="H25" s="23">
        <f>(G54-F54)/F54</f>
        <v>-4.5854562297359888E-2</v>
      </c>
      <c r="I25" s="12">
        <f>$G$55</f>
        <v>18305</v>
      </c>
      <c r="J25" s="86">
        <f>G55-F55</f>
        <v>-5127</v>
      </c>
      <c r="K25" s="23">
        <f>(G55-F55)/F55</f>
        <v>-0.21880334585182656</v>
      </c>
      <c r="L25" s="12">
        <f>$G$56</f>
        <v>51277</v>
      </c>
      <c r="M25" s="86">
        <f>G56-F56</f>
        <v>-14729</v>
      </c>
      <c r="N25" s="23">
        <f>(G56-F56)/F56</f>
        <v>-0.22314638063206374</v>
      </c>
      <c r="O25" s="12">
        <f>$G$57</f>
        <v>24</v>
      </c>
      <c r="P25" s="86">
        <f>G57-F57</f>
        <v>-222</v>
      </c>
      <c r="Q25" s="23">
        <f>(G57-F57)/F57</f>
        <v>-0.90243902439024393</v>
      </c>
    </row>
    <row r="26" spans="2:23" ht="15" customHeight="1" x14ac:dyDescent="0.25">
      <c r="C26" s="161" t="s">
        <v>14</v>
      </c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</row>
    <row r="27" spans="2:23" ht="15" customHeight="1" x14ac:dyDescent="0.25">
      <c r="B27" s="20" t="s">
        <v>53</v>
      </c>
      <c r="C27" s="12">
        <f>$G$73</f>
        <v>11521</v>
      </c>
      <c r="D27" s="86">
        <f>G73-F73</f>
        <v>-3691</v>
      </c>
      <c r="E27" s="23">
        <f>(G73-F73)/F73</f>
        <v>-0.24263739153300026</v>
      </c>
      <c r="F27" s="12">
        <f>$G$69</f>
        <v>724</v>
      </c>
      <c r="G27" s="86">
        <f>G69-F69</f>
        <v>72</v>
      </c>
      <c r="H27" s="23">
        <f>(G69-F69)/F69</f>
        <v>0.11042944785276074</v>
      </c>
      <c r="I27" s="12">
        <f>$G$70</f>
        <v>2565</v>
      </c>
      <c r="J27" s="86">
        <f>G70-F70</f>
        <v>-1280</v>
      </c>
      <c r="K27" s="23">
        <f>(G70-F70)/F70</f>
        <v>-0.3328998699609883</v>
      </c>
      <c r="L27" s="12">
        <f>$G$71</f>
        <v>8230</v>
      </c>
      <c r="M27" s="86">
        <f>G71-F71</f>
        <v>-2484</v>
      </c>
      <c r="N27" s="23">
        <f>(G71-F71)/F71</f>
        <v>-0.23184618256486839</v>
      </c>
      <c r="O27" s="12">
        <f>$G$72</f>
        <v>2</v>
      </c>
      <c r="P27" s="86">
        <f>G72-F72</f>
        <v>1</v>
      </c>
      <c r="Q27" s="23">
        <f>(G72-F72)/F72</f>
        <v>1</v>
      </c>
    </row>
    <row r="28" spans="2:23" x14ac:dyDescent="0.25">
      <c r="B28" s="20" t="s">
        <v>5</v>
      </c>
      <c r="C28" s="12">
        <f>$G$88</f>
        <v>33985</v>
      </c>
      <c r="D28" s="86">
        <f>G88-F88</f>
        <v>-7488</v>
      </c>
      <c r="E28" s="23">
        <f>(G88-F88)/F88</f>
        <v>-0.1805512019868348</v>
      </c>
      <c r="F28" s="12">
        <f>$G$84</f>
        <v>1379</v>
      </c>
      <c r="G28" s="86">
        <f>G84-F84</f>
        <v>-216</v>
      </c>
      <c r="H28" s="23">
        <f>(G84-F84)/F84</f>
        <v>-0.135423197492163</v>
      </c>
      <c r="I28" s="12">
        <f>$G$85</f>
        <v>10613</v>
      </c>
      <c r="J28" s="86">
        <f>G85-F85</f>
        <v>-1874</v>
      </c>
      <c r="K28" s="23">
        <f>(G85-F85)/F85</f>
        <v>-0.15007607912228718</v>
      </c>
      <c r="L28" s="12">
        <f>$G$86</f>
        <v>21991</v>
      </c>
      <c r="M28" s="86">
        <f>G86-F86</f>
        <v>-5396</v>
      </c>
      <c r="N28" s="23">
        <f>(G86-F86)/F86</f>
        <v>-0.19702778690619638</v>
      </c>
      <c r="O28" s="12">
        <f>$G$87</f>
        <v>2</v>
      </c>
      <c r="P28" s="86">
        <f>G87-F87</f>
        <v>-2</v>
      </c>
      <c r="Q28" s="23">
        <f>(G87-F87)/F87</f>
        <v>-0.5</v>
      </c>
    </row>
    <row r="29" spans="2:23" x14ac:dyDescent="0.25">
      <c r="B29" s="20" t="s">
        <v>6</v>
      </c>
      <c r="C29" s="12">
        <f>$G$103</f>
        <v>14258</v>
      </c>
      <c r="D29" s="86">
        <f>G103-F103</f>
        <v>-4960</v>
      </c>
      <c r="E29" s="23">
        <f>(G103-F103)/F103</f>
        <v>-0.25809137267145382</v>
      </c>
      <c r="F29" s="12">
        <f>$G$99</f>
        <v>457</v>
      </c>
      <c r="G29" s="86">
        <f>G99-F99</f>
        <v>-14</v>
      </c>
      <c r="H29" s="23">
        <f>(G99-F99)/F99</f>
        <v>-2.9723991507430998E-2</v>
      </c>
      <c r="I29" s="12">
        <f>$G$100</f>
        <v>2222</v>
      </c>
      <c r="J29" s="86">
        <f>G100-F100</f>
        <v>-638</v>
      </c>
      <c r="K29" s="23">
        <f>(G100-F100)/F100</f>
        <v>-0.22307692307692309</v>
      </c>
      <c r="L29" s="12">
        <f>$G$101</f>
        <v>11560</v>
      </c>
      <c r="M29" s="86">
        <f>G101-F101</f>
        <v>-4086</v>
      </c>
      <c r="N29" s="23">
        <f>(G101-F101)/F101</f>
        <v>-0.26115301035408411</v>
      </c>
      <c r="O29" s="12">
        <f>$G$102</f>
        <v>19</v>
      </c>
      <c r="P29" s="86">
        <f>G102-F102</f>
        <v>-222</v>
      </c>
      <c r="Q29" s="23">
        <f>(G102-F102)/F102</f>
        <v>-0.92116182572614103</v>
      </c>
    </row>
    <row r="30" spans="2:23" x14ac:dyDescent="0.25">
      <c r="B30" s="82" t="s">
        <v>7</v>
      </c>
      <c r="C30" s="16">
        <f>$G$118</f>
        <v>13962</v>
      </c>
      <c r="D30" s="86">
        <f>G118-F118</f>
        <v>-4137</v>
      </c>
      <c r="E30" s="23">
        <f>(G118-F118)/F118</f>
        <v>-0.22857616442897397</v>
      </c>
      <c r="F30" s="16">
        <f>$G$114</f>
        <v>1560</v>
      </c>
      <c r="G30" s="86">
        <f>G114-F114</f>
        <v>-40</v>
      </c>
      <c r="H30" s="23">
        <f>(G114-F114)/F114</f>
        <v>-2.5000000000000001E-2</v>
      </c>
      <c r="I30" s="16">
        <f>$G$115</f>
        <v>2905</v>
      </c>
      <c r="J30" s="87">
        <f>G115-F115</f>
        <v>-1335</v>
      </c>
      <c r="K30" s="18">
        <f>(G115-F115)/F115</f>
        <v>-0.31485849056603776</v>
      </c>
      <c r="L30" s="16">
        <f>$G$116</f>
        <v>9496</v>
      </c>
      <c r="M30" s="87">
        <f>G116-F116</f>
        <v>-2763</v>
      </c>
      <c r="N30" s="18">
        <f>(G116-F116)/F116</f>
        <v>-0.2253854311118362</v>
      </c>
      <c r="O30" s="16">
        <f>$G$117</f>
        <v>1</v>
      </c>
      <c r="P30" s="87">
        <f>G117-F117</f>
        <v>1</v>
      </c>
      <c r="Q30" s="18" t="s">
        <v>151</v>
      </c>
      <c r="S30" s="20" t="s">
        <v>8</v>
      </c>
    </row>
    <row r="31" spans="2:23" ht="24.95" customHeight="1" x14ac:dyDescent="0.2">
      <c r="B31" s="83" t="s">
        <v>47</v>
      </c>
      <c r="C31" s="84"/>
      <c r="D31" s="84"/>
      <c r="E31" s="84"/>
      <c r="F31" s="84"/>
      <c r="G31" s="84"/>
      <c r="H31" s="84"/>
      <c r="I31" s="84"/>
      <c r="J31" s="19"/>
      <c r="K31" s="19"/>
      <c r="L31" s="19"/>
    </row>
    <row r="33" spans="2:20" x14ac:dyDescent="0.25">
      <c r="B33" s="154" t="s">
        <v>226</v>
      </c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2:20" x14ac:dyDescent="0.25"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2:20" x14ac:dyDescent="0.25"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7" spans="2:20" ht="24.95" customHeight="1" x14ac:dyDescent="0.25">
      <c r="B37" s="74" t="s">
        <v>243</v>
      </c>
    </row>
    <row r="38" spans="2:20" ht="25.5" x14ac:dyDescent="0.25">
      <c r="B38" s="78" t="s">
        <v>10</v>
      </c>
      <c r="C38" s="88" t="s">
        <v>326</v>
      </c>
      <c r="D38" s="88" t="s">
        <v>327</v>
      </c>
      <c r="E38" s="88" t="s">
        <v>328</v>
      </c>
      <c r="F38" s="88" t="s">
        <v>329</v>
      </c>
      <c r="G38" s="88" t="s">
        <v>330</v>
      </c>
      <c r="H38" s="80" t="s">
        <v>331</v>
      </c>
      <c r="I38" s="80" t="s">
        <v>332</v>
      </c>
      <c r="J38" s="89" t="s">
        <v>49</v>
      </c>
    </row>
    <row r="39" spans="2:20" x14ac:dyDescent="0.25">
      <c r="B39" s="20" t="s">
        <v>35</v>
      </c>
      <c r="C39" s="13">
        <f>'[1]1. Macrosettori'!C4</f>
        <v>41763</v>
      </c>
      <c r="D39" s="13">
        <f>'[1]1. Macrosettori'!D4</f>
        <v>46770</v>
      </c>
      <c r="E39" s="13">
        <f>'[1]1. Macrosettori'!E4</f>
        <v>51211</v>
      </c>
      <c r="F39" s="13">
        <f>'[1]1. Macrosettori'!F4</f>
        <v>52122</v>
      </c>
      <c r="G39" s="13">
        <f>'[1]1. Macrosettori'!G4</f>
        <v>52025</v>
      </c>
      <c r="H39" s="86">
        <f>G39-C39</f>
        <v>10262</v>
      </c>
      <c r="I39" s="23">
        <f>(G39-C39)/C39</f>
        <v>0.24571989560136964</v>
      </c>
    </row>
    <row r="40" spans="2:20" x14ac:dyDescent="0.25">
      <c r="B40" s="20" t="s">
        <v>36</v>
      </c>
      <c r="C40" s="13">
        <f>'[1]1. Macrosettori'!C5</f>
        <v>116882</v>
      </c>
      <c r="D40" s="13">
        <f>'[1]1. Macrosettori'!D5</f>
        <v>137381</v>
      </c>
      <c r="E40" s="13">
        <f>'[1]1. Macrosettori'!E5</f>
        <v>140808</v>
      </c>
      <c r="F40" s="13">
        <f>'[1]1. Macrosettori'!F5</f>
        <v>112757</v>
      </c>
      <c r="G40" s="13">
        <f>'[1]1. Macrosettori'!G5</f>
        <v>83511</v>
      </c>
      <c r="H40" s="86">
        <f>G40-C40</f>
        <v>-33371</v>
      </c>
      <c r="I40" s="23">
        <f>(G40-C40)/C40</f>
        <v>-0.28551017265276091</v>
      </c>
    </row>
    <row r="41" spans="2:20" x14ac:dyDescent="0.25">
      <c r="B41" s="20" t="s">
        <v>25</v>
      </c>
      <c r="C41" s="13">
        <f>'[1]1. Macrosettori'!C6</f>
        <v>320240</v>
      </c>
      <c r="D41" s="13">
        <f>'[1]1. Macrosettori'!D6</f>
        <v>390878</v>
      </c>
      <c r="E41" s="13">
        <f>'[1]1. Macrosettori'!E6</f>
        <v>400113</v>
      </c>
      <c r="F41" s="13">
        <f>'[1]1. Macrosettori'!F6</f>
        <v>382810</v>
      </c>
      <c r="G41" s="13">
        <f>'[1]1. Macrosettori'!G6</f>
        <v>279849</v>
      </c>
      <c r="H41" s="86">
        <f>G41-C41</f>
        <v>-40391</v>
      </c>
      <c r="I41" s="23">
        <f>(G41-C41)/C41</f>
        <v>-0.12612727954034475</v>
      </c>
    </row>
    <row r="42" spans="2:20" x14ac:dyDescent="0.25">
      <c r="B42" s="20" t="s">
        <v>42</v>
      </c>
      <c r="C42" s="13">
        <f>'[1]1. Macrosettori'!C7</f>
        <v>339</v>
      </c>
      <c r="D42" s="13">
        <f>'[1]1. Macrosettori'!D7</f>
        <v>418</v>
      </c>
      <c r="E42" s="13">
        <f>'[1]1. Macrosettori'!E7</f>
        <v>386</v>
      </c>
      <c r="F42" s="13">
        <f>'[1]1. Macrosettori'!F7</f>
        <v>288</v>
      </c>
      <c r="G42" s="13">
        <f>'[1]1. Macrosettori'!G7</f>
        <v>59</v>
      </c>
      <c r="H42" s="86">
        <f>G42-C42</f>
        <v>-280</v>
      </c>
      <c r="I42" s="23">
        <f>(G42-C42)/C42</f>
        <v>-0.82595870206489674</v>
      </c>
    </row>
    <row r="43" spans="2:20" x14ac:dyDescent="0.25">
      <c r="B43" s="90" t="s">
        <v>1</v>
      </c>
      <c r="C43" s="16">
        <f>SUM(C39:C42)</f>
        <v>479224</v>
      </c>
      <c r="D43" s="16">
        <f>SUM(D39:D42)</f>
        <v>575447</v>
      </c>
      <c r="E43" s="16">
        <f>SUM(E39:E42)</f>
        <v>592518</v>
      </c>
      <c r="F43" s="16">
        <f>SUM(F39:F42)</f>
        <v>547977</v>
      </c>
      <c r="G43" s="16">
        <f t="shared" ref="G43" si="0">SUM(G39:G42)</f>
        <v>415444</v>
      </c>
      <c r="H43" s="34">
        <f>G43-C43</f>
        <v>-63780</v>
      </c>
      <c r="I43" s="91">
        <f>(G43-C43)/C43</f>
        <v>-0.13309016242926064</v>
      </c>
    </row>
    <row r="44" spans="2:20" ht="24.95" customHeight="1" x14ac:dyDescent="0.2">
      <c r="B44" s="83" t="s">
        <v>47</v>
      </c>
      <c r="C44" s="12"/>
      <c r="D44" s="12"/>
      <c r="E44" s="12"/>
      <c r="G44" s="12"/>
      <c r="H44" s="32"/>
      <c r="I44" s="92"/>
      <c r="J44" s="23"/>
    </row>
    <row r="45" spans="2:20" x14ac:dyDescent="0.25">
      <c r="C45" s="25"/>
      <c r="D45" s="25"/>
      <c r="E45" s="25"/>
      <c r="G45" s="25"/>
      <c r="H45" s="86"/>
      <c r="I45" s="23"/>
      <c r="J45" s="23"/>
    </row>
    <row r="46" spans="2:20" x14ac:dyDescent="0.25">
      <c r="B46" s="104"/>
      <c r="C46" s="106" t="s">
        <v>326</v>
      </c>
      <c r="D46" s="106" t="s">
        <v>327</v>
      </c>
      <c r="E46" s="106" t="s">
        <v>328</v>
      </c>
      <c r="F46" s="108" t="s">
        <v>329</v>
      </c>
      <c r="G46" s="106" t="s">
        <v>330</v>
      </c>
      <c r="H46" s="109"/>
      <c r="I46" s="23"/>
      <c r="J46" s="23"/>
    </row>
    <row r="47" spans="2:20" x14ac:dyDescent="0.25">
      <c r="B47" s="104" t="s">
        <v>35</v>
      </c>
      <c r="C47" s="107">
        <f>C39/$C$39*100</f>
        <v>100</v>
      </c>
      <c r="D47" s="107">
        <f t="shared" ref="D47:G47" si="1">D39/$C$39*100</f>
        <v>111.98908124416349</v>
      </c>
      <c r="E47" s="107">
        <f t="shared" si="1"/>
        <v>122.62289586476068</v>
      </c>
      <c r="F47" s="107">
        <f t="shared" si="1"/>
        <v>124.80425256806265</v>
      </c>
      <c r="G47" s="107">
        <f t="shared" si="1"/>
        <v>124.57198956013696</v>
      </c>
      <c r="H47" s="109"/>
      <c r="I47" s="23"/>
      <c r="J47" s="23"/>
    </row>
    <row r="48" spans="2:20" x14ac:dyDescent="0.25">
      <c r="B48" s="104" t="s">
        <v>36</v>
      </c>
      <c r="C48" s="107">
        <f>C40/$C$40*100</f>
        <v>100</v>
      </c>
      <c r="D48" s="107">
        <f t="shared" ref="D48:G48" si="2">D40/$C$40*100</f>
        <v>117.53820092058658</v>
      </c>
      <c r="E48" s="107">
        <f t="shared" si="2"/>
        <v>120.4702178265259</v>
      </c>
      <c r="F48" s="107">
        <f t="shared" si="2"/>
        <v>96.470799609862937</v>
      </c>
      <c r="G48" s="107">
        <f t="shared" si="2"/>
        <v>71.448982734723913</v>
      </c>
      <c r="H48" s="109"/>
      <c r="I48" s="23"/>
      <c r="J48" s="23"/>
    </row>
    <row r="49" spans="2:10" x14ac:dyDescent="0.25">
      <c r="B49" s="104" t="s">
        <v>25</v>
      </c>
      <c r="C49" s="107">
        <f>C41/$C$41*100</f>
        <v>100</v>
      </c>
      <c r="D49" s="107">
        <f t="shared" ref="D49:G49" si="3">D41/$C$41*100</f>
        <v>122.0578316262803</v>
      </c>
      <c r="E49" s="107">
        <f t="shared" si="3"/>
        <v>124.94160629527855</v>
      </c>
      <c r="F49" s="107">
        <f t="shared" si="3"/>
        <v>119.53847114664002</v>
      </c>
      <c r="G49" s="107">
        <f t="shared" si="3"/>
        <v>87.387272045965531</v>
      </c>
      <c r="H49" s="109"/>
      <c r="I49" s="23"/>
      <c r="J49" s="23"/>
    </row>
    <row r="50" spans="2:10" x14ac:dyDescent="0.2">
      <c r="B50" s="110"/>
      <c r="C50" s="111"/>
      <c r="D50" s="111"/>
      <c r="E50" s="111"/>
      <c r="F50" s="112"/>
      <c r="G50" s="111"/>
      <c r="H50" s="109"/>
      <c r="I50" s="23"/>
      <c r="J50" s="23"/>
    </row>
    <row r="51" spans="2:10" x14ac:dyDescent="0.25">
      <c r="H51" s="94"/>
      <c r="I51" s="94"/>
      <c r="J51" s="94"/>
    </row>
    <row r="52" spans="2:10" ht="24.95" customHeight="1" x14ac:dyDescent="0.25">
      <c r="B52" s="74" t="s">
        <v>244</v>
      </c>
      <c r="H52" s="94"/>
      <c r="I52" s="94"/>
      <c r="J52" s="94"/>
    </row>
    <row r="53" spans="2:10" ht="25.5" x14ac:dyDescent="0.25">
      <c r="B53" s="78" t="s">
        <v>15</v>
      </c>
      <c r="C53" s="88" t="s">
        <v>326</v>
      </c>
      <c r="D53" s="88" t="s">
        <v>327</v>
      </c>
      <c r="E53" s="88" t="s">
        <v>328</v>
      </c>
      <c r="F53" s="88" t="s">
        <v>329</v>
      </c>
      <c r="G53" s="88" t="s">
        <v>330</v>
      </c>
      <c r="H53" s="80" t="s">
        <v>331</v>
      </c>
      <c r="I53" s="80" t="s">
        <v>332</v>
      </c>
      <c r="J53" s="89"/>
    </row>
    <row r="54" spans="2:10" x14ac:dyDescent="0.25">
      <c r="B54" s="20" t="s">
        <v>35</v>
      </c>
      <c r="C54" s="13">
        <f>'[1]1. Macrosettori'!C14</f>
        <v>3570</v>
      </c>
      <c r="D54" s="13">
        <f>'[1]1. Macrosettori'!D14</f>
        <v>3829</v>
      </c>
      <c r="E54" s="13">
        <f>'[1]1. Macrosettori'!E14</f>
        <v>4021</v>
      </c>
      <c r="F54" s="13">
        <f>'[1]1. Macrosettori'!F14</f>
        <v>4318</v>
      </c>
      <c r="G54" s="13">
        <f>'[1]1. Macrosettori'!G14</f>
        <v>4120</v>
      </c>
      <c r="H54" s="86">
        <f>G54-C54</f>
        <v>550</v>
      </c>
      <c r="I54" s="23">
        <f>(G54-C54)/C54</f>
        <v>0.15406162464985995</v>
      </c>
    </row>
    <row r="55" spans="2:10" x14ac:dyDescent="0.25">
      <c r="B55" s="20" t="s">
        <v>36</v>
      </c>
      <c r="C55" s="13">
        <f>'[1]1. Macrosettori'!C15</f>
        <v>24628</v>
      </c>
      <c r="D55" s="13">
        <f>'[1]1. Macrosettori'!D15</f>
        <v>29148</v>
      </c>
      <c r="E55" s="13">
        <f>'[1]1. Macrosettori'!E15</f>
        <v>29947</v>
      </c>
      <c r="F55" s="13">
        <f>'[1]1. Macrosettori'!F15</f>
        <v>23432</v>
      </c>
      <c r="G55" s="13">
        <f>'[1]1. Macrosettori'!G15</f>
        <v>18305</v>
      </c>
      <c r="H55" s="86">
        <f>G55-C55</f>
        <v>-6323</v>
      </c>
      <c r="I55" s="23">
        <f>(G55-C55)/C55</f>
        <v>-0.25674029559850575</v>
      </c>
    </row>
    <row r="56" spans="2:10" x14ac:dyDescent="0.25">
      <c r="B56" s="20" t="s">
        <v>25</v>
      </c>
      <c r="C56" s="13">
        <f>'[1]1. Macrosettori'!C16</f>
        <v>49087</v>
      </c>
      <c r="D56" s="13">
        <f>'[1]1. Macrosettori'!D16</f>
        <v>63637</v>
      </c>
      <c r="E56" s="13">
        <f>'[1]1. Macrosettori'!E16</f>
        <v>66359</v>
      </c>
      <c r="F56" s="13">
        <f>'[1]1. Macrosettori'!F16</f>
        <v>66006</v>
      </c>
      <c r="G56" s="13">
        <f>'[1]1. Macrosettori'!G16</f>
        <v>51277</v>
      </c>
      <c r="H56" s="86">
        <f>G56-C56</f>
        <v>2190</v>
      </c>
      <c r="I56" s="23">
        <f>(G56-C56)/C56</f>
        <v>4.4614663760262394E-2</v>
      </c>
    </row>
    <row r="57" spans="2:10" x14ac:dyDescent="0.25">
      <c r="B57" s="20" t="s">
        <v>42</v>
      </c>
      <c r="C57" s="13">
        <f>'[1]1. Macrosettori'!C17</f>
        <v>311</v>
      </c>
      <c r="D57" s="13">
        <f>'[1]1. Macrosettori'!D17</f>
        <v>388</v>
      </c>
      <c r="E57" s="13">
        <f>'[1]1. Macrosettori'!E17</f>
        <v>341</v>
      </c>
      <c r="F57" s="13">
        <f>'[1]1. Macrosettori'!F17</f>
        <v>246</v>
      </c>
      <c r="G57" s="13">
        <f>'[1]1. Macrosettori'!G17</f>
        <v>24</v>
      </c>
      <c r="H57" s="86">
        <f>G57-C57</f>
        <v>-287</v>
      </c>
      <c r="I57" s="23">
        <f>(G57-C57)/C57</f>
        <v>-0.92282958199356913</v>
      </c>
    </row>
    <row r="58" spans="2:10" x14ac:dyDescent="0.25">
      <c r="B58" s="90" t="s">
        <v>1</v>
      </c>
      <c r="C58" s="16">
        <f>SUM(C54:C57)</f>
        <v>77596</v>
      </c>
      <c r="D58" s="16">
        <f>SUM(D54:D57)</f>
        <v>97002</v>
      </c>
      <c r="E58" s="16">
        <f t="shared" ref="E58:F58" si="4">SUM(E54:E57)</f>
        <v>100668</v>
      </c>
      <c r="F58" s="16">
        <f t="shared" si="4"/>
        <v>94002</v>
      </c>
      <c r="G58" s="16">
        <f t="shared" ref="G58" si="5">SUM(G54:G57)</f>
        <v>73726</v>
      </c>
      <c r="H58" s="34">
        <f>G58-C58</f>
        <v>-3870</v>
      </c>
      <c r="I58" s="91">
        <f>(G58-C58)/C58</f>
        <v>-4.987370483014588E-2</v>
      </c>
    </row>
    <row r="59" spans="2:10" ht="24.95" customHeight="1" x14ac:dyDescent="0.2">
      <c r="B59" s="83" t="s">
        <v>47</v>
      </c>
      <c r="C59" s="12"/>
      <c r="D59" s="12"/>
      <c r="E59" s="12"/>
      <c r="G59" s="12"/>
      <c r="H59" s="32"/>
      <c r="I59" s="92"/>
      <c r="J59" s="23"/>
    </row>
    <row r="60" spans="2:10" x14ac:dyDescent="0.25">
      <c r="C60" s="13"/>
      <c r="D60" s="13"/>
      <c r="E60" s="13"/>
      <c r="G60" s="13"/>
      <c r="H60" s="86"/>
      <c r="I60" s="23"/>
      <c r="J60" s="23"/>
    </row>
    <row r="61" spans="2:10" x14ac:dyDescent="0.25">
      <c r="B61" s="104"/>
      <c r="C61" s="106" t="s">
        <v>326</v>
      </c>
      <c r="D61" s="106" t="s">
        <v>327</v>
      </c>
      <c r="E61" s="106" t="s">
        <v>328</v>
      </c>
      <c r="F61" s="108" t="s">
        <v>329</v>
      </c>
      <c r="G61" s="106" t="s">
        <v>330</v>
      </c>
      <c r="H61" s="109"/>
      <c r="I61" s="23"/>
      <c r="J61" s="23"/>
    </row>
    <row r="62" spans="2:10" x14ac:dyDescent="0.25">
      <c r="B62" s="104" t="s">
        <v>35</v>
      </c>
      <c r="C62" s="107">
        <f>C54/$C$54*100</f>
        <v>100</v>
      </c>
      <c r="D62" s="107">
        <f t="shared" ref="D62:G62" si="6">D54/$C$54*100</f>
        <v>107.25490196078431</v>
      </c>
      <c r="E62" s="107">
        <f t="shared" si="6"/>
        <v>112.63305322128852</v>
      </c>
      <c r="F62" s="107">
        <f t="shared" si="6"/>
        <v>120.95238095238095</v>
      </c>
      <c r="G62" s="107">
        <f t="shared" si="6"/>
        <v>115.40616246498598</v>
      </c>
      <c r="H62" s="109"/>
      <c r="I62" s="23"/>
      <c r="J62" s="23"/>
    </row>
    <row r="63" spans="2:10" x14ac:dyDescent="0.25">
      <c r="B63" s="104" t="s">
        <v>36</v>
      </c>
      <c r="C63" s="107">
        <f>C55/$C$55*100</f>
        <v>100</v>
      </c>
      <c r="D63" s="107">
        <f t="shared" ref="D63:G63" si="7">D55/$C$55*100</f>
        <v>118.35309403930485</v>
      </c>
      <c r="E63" s="107">
        <f t="shared" si="7"/>
        <v>121.59736884846517</v>
      </c>
      <c r="F63" s="107">
        <f t="shared" si="7"/>
        <v>95.143738833847664</v>
      </c>
      <c r="G63" s="107">
        <f t="shared" si="7"/>
        <v>74.325970440149419</v>
      </c>
      <c r="H63" s="109"/>
      <c r="I63" s="23"/>
      <c r="J63" s="23"/>
    </row>
    <row r="64" spans="2:10" x14ac:dyDescent="0.25">
      <c r="B64" s="104" t="s">
        <v>25</v>
      </c>
      <c r="C64" s="107">
        <f>C56/$C$56*100</f>
        <v>100</v>
      </c>
      <c r="D64" s="107">
        <f t="shared" ref="D64:G64" si="8">D56/$C$56*100</f>
        <v>129.64124921058527</v>
      </c>
      <c r="E64" s="107">
        <f t="shared" si="8"/>
        <v>135.18650559211196</v>
      </c>
      <c r="F64" s="107">
        <f t="shared" si="8"/>
        <v>134.46737425387579</v>
      </c>
      <c r="G64" s="107">
        <f t="shared" si="8"/>
        <v>104.46146637602625</v>
      </c>
      <c r="H64" s="109"/>
      <c r="I64" s="23"/>
      <c r="J64" s="23"/>
    </row>
    <row r="65" spans="2:10" x14ac:dyDescent="0.25">
      <c r="C65" s="13"/>
      <c r="D65" s="13"/>
      <c r="E65" s="13"/>
      <c r="G65" s="13"/>
      <c r="H65" s="86"/>
      <c r="I65" s="23"/>
      <c r="J65" s="23"/>
    </row>
    <row r="66" spans="2:10" x14ac:dyDescent="0.25">
      <c r="H66" s="94"/>
      <c r="I66" s="94"/>
      <c r="J66" s="94"/>
    </row>
    <row r="67" spans="2:10" ht="24.95" customHeight="1" x14ac:dyDescent="0.25">
      <c r="B67" s="74" t="s">
        <v>245</v>
      </c>
      <c r="H67" s="94"/>
      <c r="I67" s="94"/>
      <c r="J67" s="94"/>
    </row>
    <row r="68" spans="2:10" ht="25.5" x14ac:dyDescent="0.25">
      <c r="B68" s="78" t="s">
        <v>54</v>
      </c>
      <c r="C68" s="88" t="s">
        <v>326</v>
      </c>
      <c r="D68" s="88" t="s">
        <v>327</v>
      </c>
      <c r="E68" s="88" t="s">
        <v>328</v>
      </c>
      <c r="F68" s="88" t="s">
        <v>329</v>
      </c>
      <c r="G68" s="88" t="s">
        <v>330</v>
      </c>
      <c r="H68" s="80" t="s">
        <v>331</v>
      </c>
      <c r="I68" s="80" t="s">
        <v>332</v>
      </c>
      <c r="J68" s="89"/>
    </row>
    <row r="69" spans="2:10" x14ac:dyDescent="0.25">
      <c r="B69" s="20" t="s">
        <v>35</v>
      </c>
      <c r="C69" s="13">
        <f>'[1]1. Macrosettori'!C24</f>
        <v>460</v>
      </c>
      <c r="D69" s="13">
        <f>'[1]1. Macrosettori'!D24</f>
        <v>596</v>
      </c>
      <c r="E69" s="13">
        <f>'[1]1. Macrosettori'!E24</f>
        <v>622</v>
      </c>
      <c r="F69" s="13">
        <f>'[1]1. Macrosettori'!F24</f>
        <v>652</v>
      </c>
      <c r="G69" s="13">
        <f>'[1]1. Macrosettori'!G24</f>
        <v>724</v>
      </c>
      <c r="H69" s="86">
        <f>G69-C69</f>
        <v>264</v>
      </c>
      <c r="I69" s="23">
        <f>(G69-C69)/C69</f>
        <v>0.57391304347826089</v>
      </c>
    </row>
    <row r="70" spans="2:10" x14ac:dyDescent="0.25">
      <c r="B70" s="20" t="s">
        <v>36</v>
      </c>
      <c r="C70" s="13">
        <f>'[1]1. Macrosettori'!C25</f>
        <v>4710</v>
      </c>
      <c r="D70" s="13">
        <f>'[1]1. Macrosettori'!D25</f>
        <v>5285</v>
      </c>
      <c r="E70" s="13">
        <f>'[1]1. Macrosettori'!E25</f>
        <v>5649</v>
      </c>
      <c r="F70" s="13">
        <f>'[1]1. Macrosettori'!F25</f>
        <v>3845</v>
      </c>
      <c r="G70" s="13">
        <f>'[1]1. Macrosettori'!G25</f>
        <v>2565</v>
      </c>
      <c r="H70" s="86">
        <f>G70-C70</f>
        <v>-2145</v>
      </c>
      <c r="I70" s="23">
        <f>(G70-C70)/C70</f>
        <v>-0.45541401273885351</v>
      </c>
    </row>
    <row r="71" spans="2:10" x14ac:dyDescent="0.25">
      <c r="B71" s="20" t="s">
        <v>25</v>
      </c>
      <c r="C71" s="13">
        <f>'[1]1. Macrosettori'!C26</f>
        <v>8008</v>
      </c>
      <c r="D71" s="13">
        <f>'[1]1. Macrosettori'!D26</f>
        <v>10899</v>
      </c>
      <c r="E71" s="13">
        <f>'[1]1. Macrosettori'!E26</f>
        <v>11071</v>
      </c>
      <c r="F71" s="13">
        <f>'[1]1. Macrosettori'!F26</f>
        <v>10714</v>
      </c>
      <c r="G71" s="13">
        <f>'[1]1. Macrosettori'!G26</f>
        <v>8230</v>
      </c>
      <c r="H71" s="86">
        <f>G71-C71</f>
        <v>222</v>
      </c>
      <c r="I71" s="23">
        <f>(G71-C71)/C71</f>
        <v>2.7722277722277724E-2</v>
      </c>
    </row>
    <row r="72" spans="2:10" x14ac:dyDescent="0.25">
      <c r="B72" s="20" t="s">
        <v>42</v>
      </c>
      <c r="C72" s="13">
        <f>'[1]1. Macrosettori'!C27</f>
        <v>2</v>
      </c>
      <c r="D72" s="13">
        <f>'[1]1. Macrosettori'!D27</f>
        <v>0</v>
      </c>
      <c r="E72" s="13">
        <f>'[1]1. Macrosettori'!E27</f>
        <v>3</v>
      </c>
      <c r="F72" s="13">
        <f>'[1]1. Macrosettori'!F27</f>
        <v>1</v>
      </c>
      <c r="G72" s="13">
        <f>'[1]1. Macrosettori'!G27</f>
        <v>2</v>
      </c>
      <c r="H72" s="86">
        <f>G72-C72</f>
        <v>0</v>
      </c>
      <c r="I72" s="23" t="s">
        <v>151</v>
      </c>
    </row>
    <row r="73" spans="2:10" x14ac:dyDescent="0.25">
      <c r="B73" s="90" t="s">
        <v>1</v>
      </c>
      <c r="C73" s="16">
        <f>SUM(C69:C72)</f>
        <v>13180</v>
      </c>
      <c r="D73" s="16">
        <f>SUM(D69:D72)</f>
        <v>16780</v>
      </c>
      <c r="E73" s="16">
        <f t="shared" ref="E73:F73" si="9">SUM(E69:E72)</f>
        <v>17345</v>
      </c>
      <c r="F73" s="16">
        <f t="shared" si="9"/>
        <v>15212</v>
      </c>
      <c r="G73" s="16">
        <f>SUM(G69:G72)</f>
        <v>11521</v>
      </c>
      <c r="H73" s="34">
        <f>G73-C73</f>
        <v>-1659</v>
      </c>
      <c r="I73" s="91">
        <f>(G73-C73)/C73</f>
        <v>-0.12587253414264035</v>
      </c>
    </row>
    <row r="74" spans="2:10" ht="24.95" customHeight="1" x14ac:dyDescent="0.2">
      <c r="B74" s="83" t="s">
        <v>47</v>
      </c>
      <c r="C74" s="12"/>
      <c r="D74" s="12"/>
      <c r="E74" s="12"/>
      <c r="G74" s="12"/>
      <c r="H74" s="32"/>
      <c r="I74" s="92"/>
      <c r="J74" s="23"/>
    </row>
    <row r="75" spans="2:10" x14ac:dyDescent="0.25">
      <c r="H75" s="86"/>
      <c r="I75" s="23"/>
      <c r="J75" s="23"/>
    </row>
    <row r="76" spans="2:10" x14ac:dyDescent="0.25">
      <c r="B76" s="104"/>
      <c r="C76" s="106" t="s">
        <v>326</v>
      </c>
      <c r="D76" s="106" t="s">
        <v>327</v>
      </c>
      <c r="E76" s="106" t="s">
        <v>328</v>
      </c>
      <c r="F76" s="108" t="s">
        <v>329</v>
      </c>
      <c r="G76" s="106" t="s">
        <v>330</v>
      </c>
      <c r="H76" s="86"/>
      <c r="I76" s="94"/>
      <c r="J76" s="94"/>
    </row>
    <row r="77" spans="2:10" x14ac:dyDescent="0.25">
      <c r="B77" s="104" t="s">
        <v>35</v>
      </c>
      <c r="C77" s="107">
        <f>C69/$C$69*100</f>
        <v>100</v>
      </c>
      <c r="D77" s="107">
        <f t="shared" ref="D77:G77" si="10">D69/$C$69*100</f>
        <v>129.56521739130434</v>
      </c>
      <c r="E77" s="107">
        <f t="shared" si="10"/>
        <v>135.21739130434781</v>
      </c>
      <c r="F77" s="107">
        <f t="shared" si="10"/>
        <v>141.73913043478262</v>
      </c>
      <c r="G77" s="107">
        <f t="shared" si="10"/>
        <v>157.39130434782609</v>
      </c>
      <c r="H77" s="94"/>
      <c r="I77" s="94"/>
      <c r="J77" s="94"/>
    </row>
    <row r="78" spans="2:10" x14ac:dyDescent="0.25">
      <c r="B78" s="104" t="s">
        <v>36</v>
      </c>
      <c r="C78" s="107">
        <f>C70/$C$70*100</f>
        <v>100</v>
      </c>
      <c r="D78" s="107">
        <f t="shared" ref="D78:G78" si="11">D70/$C$70*100</f>
        <v>112.20806794055203</v>
      </c>
      <c r="E78" s="107">
        <f t="shared" si="11"/>
        <v>119.93630573248409</v>
      </c>
      <c r="F78" s="107">
        <f t="shared" si="11"/>
        <v>81.634819532908708</v>
      </c>
      <c r="G78" s="107">
        <f t="shared" si="11"/>
        <v>54.458598726114651</v>
      </c>
      <c r="H78" s="94"/>
      <c r="I78" s="94"/>
      <c r="J78" s="94"/>
    </row>
    <row r="79" spans="2:10" x14ac:dyDescent="0.25">
      <c r="B79" s="104" t="s">
        <v>25</v>
      </c>
      <c r="C79" s="107">
        <f>C71/$C$71*100</f>
        <v>100</v>
      </c>
      <c r="D79" s="107">
        <f t="shared" ref="D79:G79" si="12">D71/$C$71*100</f>
        <v>136.10139860139861</v>
      </c>
      <c r="E79" s="107">
        <f t="shared" si="12"/>
        <v>138.24925074925073</v>
      </c>
      <c r="F79" s="107">
        <f t="shared" si="12"/>
        <v>133.79120879120879</v>
      </c>
      <c r="G79" s="107">
        <f t="shared" si="12"/>
        <v>102.77222777222777</v>
      </c>
      <c r="H79" s="94"/>
      <c r="I79" s="94"/>
      <c r="J79" s="94"/>
    </row>
    <row r="80" spans="2:10" x14ac:dyDescent="0.25">
      <c r="B80" s="112"/>
      <c r="C80" s="112"/>
      <c r="D80" s="112"/>
      <c r="E80" s="112"/>
      <c r="F80" s="112"/>
      <c r="G80" s="112"/>
      <c r="H80" s="94"/>
      <c r="I80" s="94"/>
      <c r="J80" s="94"/>
    </row>
    <row r="81" spans="2:10" x14ac:dyDescent="0.25">
      <c r="H81" s="94"/>
      <c r="I81" s="94"/>
      <c r="J81" s="94"/>
    </row>
    <row r="82" spans="2:10" ht="24.95" customHeight="1" x14ac:dyDescent="0.25">
      <c r="B82" s="74" t="s">
        <v>246</v>
      </c>
      <c r="H82" s="94"/>
      <c r="I82" s="94"/>
      <c r="J82" s="94"/>
    </row>
    <row r="83" spans="2:10" ht="25.5" x14ac:dyDescent="0.25">
      <c r="B83" s="78" t="s">
        <v>11</v>
      </c>
      <c r="C83" s="88" t="s">
        <v>326</v>
      </c>
      <c r="D83" s="88" t="s">
        <v>327</v>
      </c>
      <c r="E83" s="88" t="s">
        <v>328</v>
      </c>
      <c r="F83" s="88" t="s">
        <v>329</v>
      </c>
      <c r="G83" s="88" t="s">
        <v>330</v>
      </c>
      <c r="H83" s="80" t="s">
        <v>331</v>
      </c>
      <c r="I83" s="80" t="s">
        <v>332</v>
      </c>
      <c r="J83" s="89"/>
    </row>
    <row r="84" spans="2:10" x14ac:dyDescent="0.25">
      <c r="B84" s="20" t="s">
        <v>35</v>
      </c>
      <c r="C84" s="13">
        <f>'[1]1. Macrosettori'!C34</f>
        <v>1126</v>
      </c>
      <c r="D84" s="13">
        <f>'[1]1. Macrosettori'!D34</f>
        <v>1323</v>
      </c>
      <c r="E84" s="13">
        <f>'[1]1. Macrosettori'!E34</f>
        <v>1406</v>
      </c>
      <c r="F84" s="13">
        <f>'[1]1. Macrosettori'!F34</f>
        <v>1595</v>
      </c>
      <c r="G84" s="13">
        <f>'[1]1. Macrosettori'!G34</f>
        <v>1379</v>
      </c>
      <c r="H84" s="86">
        <f>G84-C84</f>
        <v>253</v>
      </c>
      <c r="I84" s="23">
        <f>(G84-C84)/C84</f>
        <v>0.22468916518650089</v>
      </c>
    </row>
    <row r="85" spans="2:10" x14ac:dyDescent="0.25">
      <c r="B85" s="20" t="s">
        <v>36</v>
      </c>
      <c r="C85" s="13">
        <f>'[1]1. Macrosettori'!C35</f>
        <v>12156</v>
      </c>
      <c r="D85" s="13">
        <f>'[1]1. Macrosettori'!D35</f>
        <v>14724</v>
      </c>
      <c r="E85" s="13">
        <f>'[1]1. Macrosettori'!E35</f>
        <v>14905</v>
      </c>
      <c r="F85" s="13">
        <f>'[1]1. Macrosettori'!F35</f>
        <v>12487</v>
      </c>
      <c r="G85" s="13">
        <f>'[1]1. Macrosettori'!G35</f>
        <v>10613</v>
      </c>
      <c r="H85" s="86">
        <f>G85-C85</f>
        <v>-1543</v>
      </c>
      <c r="I85" s="23">
        <f>(G85-C85)/C85</f>
        <v>-0.12693320171108918</v>
      </c>
    </row>
    <row r="86" spans="2:10" x14ac:dyDescent="0.25">
      <c r="B86" s="20" t="s">
        <v>25</v>
      </c>
      <c r="C86" s="13">
        <f>'[1]1. Macrosettori'!C36</f>
        <v>20856</v>
      </c>
      <c r="D86" s="13">
        <f>'[1]1. Macrosettori'!D36</f>
        <v>25999</v>
      </c>
      <c r="E86" s="13">
        <f>'[1]1. Macrosettori'!E36</f>
        <v>27226</v>
      </c>
      <c r="F86" s="13">
        <f>'[1]1. Macrosettori'!F36</f>
        <v>27387</v>
      </c>
      <c r="G86" s="13">
        <f>'[1]1. Macrosettori'!G36</f>
        <v>21991</v>
      </c>
      <c r="H86" s="86">
        <f>G86-C86</f>
        <v>1135</v>
      </c>
      <c r="I86" s="23">
        <f>(G86-C86)/C86</f>
        <v>5.4420790180283854E-2</v>
      </c>
    </row>
    <row r="87" spans="2:10" x14ac:dyDescent="0.25">
      <c r="B87" s="20" t="s">
        <v>42</v>
      </c>
      <c r="C87" s="13">
        <f>'[1]1. Macrosettori'!C37</f>
        <v>1</v>
      </c>
      <c r="D87" s="13">
        <f>'[1]1. Macrosettori'!D37</f>
        <v>4</v>
      </c>
      <c r="E87" s="13">
        <f>'[1]1. Macrosettori'!E37</f>
        <v>6</v>
      </c>
      <c r="F87" s="13">
        <f>'[1]1. Macrosettori'!F37</f>
        <v>4</v>
      </c>
      <c r="G87" s="13">
        <f>'[1]1. Macrosettori'!G37</f>
        <v>2</v>
      </c>
      <c r="H87" s="86">
        <f>G87-C87</f>
        <v>1</v>
      </c>
      <c r="I87" s="23">
        <f>(G87-C87)/C87</f>
        <v>1</v>
      </c>
    </row>
    <row r="88" spans="2:10" x14ac:dyDescent="0.25">
      <c r="B88" s="90" t="s">
        <v>1</v>
      </c>
      <c r="C88" s="16">
        <f>SUM(C84:C87)</f>
        <v>34139</v>
      </c>
      <c r="D88" s="16">
        <f>SUM(D84:D87)</f>
        <v>42050</v>
      </c>
      <c r="E88" s="16">
        <f>SUM(E84:E87)</f>
        <v>43543</v>
      </c>
      <c r="F88" s="16">
        <f>SUM(F84:F87)</f>
        <v>41473</v>
      </c>
      <c r="G88" s="16">
        <f t="shared" ref="G88" si="13">SUM(G84:G87)</f>
        <v>33985</v>
      </c>
      <c r="H88" s="34">
        <f>G88-C88</f>
        <v>-154</v>
      </c>
      <c r="I88" s="91">
        <f>(G88-C88)/C88</f>
        <v>-4.5109698585195819E-3</v>
      </c>
    </row>
    <row r="89" spans="2:10" ht="24.95" customHeight="1" x14ac:dyDescent="0.2">
      <c r="B89" s="83" t="s">
        <v>47</v>
      </c>
      <c r="C89" s="12"/>
      <c r="D89" s="12"/>
      <c r="E89" s="12"/>
      <c r="G89" s="12"/>
      <c r="H89" s="32"/>
      <c r="I89" s="92"/>
      <c r="J89" s="23"/>
    </row>
    <row r="90" spans="2:10" x14ac:dyDescent="0.25">
      <c r="B90" s="112"/>
      <c r="C90" s="112"/>
      <c r="D90" s="112"/>
      <c r="E90" s="112"/>
      <c r="F90" s="112"/>
      <c r="G90" s="112"/>
      <c r="H90" s="108"/>
      <c r="I90" s="94"/>
      <c r="J90" s="94"/>
    </row>
    <row r="91" spans="2:10" x14ac:dyDescent="0.25">
      <c r="B91" s="104"/>
      <c r="C91" s="106" t="s">
        <v>326</v>
      </c>
      <c r="D91" s="106" t="s">
        <v>327</v>
      </c>
      <c r="E91" s="106" t="s">
        <v>328</v>
      </c>
      <c r="F91" s="108" t="s">
        <v>329</v>
      </c>
      <c r="G91" s="106" t="s">
        <v>330</v>
      </c>
      <c r="H91" s="108"/>
      <c r="I91" s="94"/>
      <c r="J91" s="94"/>
    </row>
    <row r="92" spans="2:10" x14ac:dyDescent="0.25">
      <c r="B92" s="104" t="s">
        <v>35</v>
      </c>
      <c r="C92" s="107">
        <f>C84/$C$84*100</f>
        <v>100</v>
      </c>
      <c r="D92" s="107">
        <f t="shared" ref="D92:G92" si="14">D84/$C$84*100</f>
        <v>117.49555950266431</v>
      </c>
      <c r="E92" s="107">
        <f t="shared" si="14"/>
        <v>124.86678507992895</v>
      </c>
      <c r="F92" s="107">
        <f t="shared" si="14"/>
        <v>141.65186500888097</v>
      </c>
      <c r="G92" s="107">
        <f t="shared" si="14"/>
        <v>122.46891651865009</v>
      </c>
      <c r="H92" s="108"/>
      <c r="I92" s="94"/>
      <c r="J92" s="94"/>
    </row>
    <row r="93" spans="2:10" x14ac:dyDescent="0.25">
      <c r="B93" s="104" t="s">
        <v>36</v>
      </c>
      <c r="C93" s="107">
        <f>C85/$C$85*100</f>
        <v>100</v>
      </c>
      <c r="D93" s="107">
        <f t="shared" ref="D93:G93" si="15">D85/$C$85*100</f>
        <v>121.12537018756169</v>
      </c>
      <c r="E93" s="107">
        <f t="shared" si="15"/>
        <v>122.61434682461336</v>
      </c>
      <c r="F93" s="107">
        <f t="shared" si="15"/>
        <v>102.72293517604476</v>
      </c>
      <c r="G93" s="107">
        <f t="shared" si="15"/>
        <v>87.306679828891092</v>
      </c>
      <c r="H93" s="108"/>
      <c r="I93" s="94"/>
      <c r="J93" s="94"/>
    </row>
    <row r="94" spans="2:10" x14ac:dyDescent="0.25">
      <c r="B94" s="104" t="s">
        <v>25</v>
      </c>
      <c r="C94" s="107">
        <f>C86/$C$86*100</f>
        <v>100</v>
      </c>
      <c r="D94" s="107">
        <f t="shared" ref="D94:G94" si="16">D86/$C$86*100</f>
        <v>124.65957038741848</v>
      </c>
      <c r="E94" s="107">
        <f t="shared" si="16"/>
        <v>130.54276946682012</v>
      </c>
      <c r="F94" s="107">
        <f t="shared" si="16"/>
        <v>131.31472957422326</v>
      </c>
      <c r="G94" s="107">
        <f t="shared" si="16"/>
        <v>105.44207901802838</v>
      </c>
      <c r="H94" s="108"/>
      <c r="I94" s="94"/>
      <c r="J94" s="94"/>
    </row>
    <row r="95" spans="2:10" x14ac:dyDescent="0.25">
      <c r="B95" s="112"/>
      <c r="C95" s="112"/>
      <c r="D95" s="112"/>
      <c r="E95" s="112"/>
      <c r="F95" s="112"/>
      <c r="G95" s="112"/>
      <c r="H95" s="108"/>
      <c r="I95" s="94"/>
      <c r="J95" s="94"/>
    </row>
    <row r="96" spans="2:10" x14ac:dyDescent="0.25">
      <c r="H96" s="94"/>
      <c r="I96" s="94"/>
      <c r="J96" s="94"/>
    </row>
    <row r="97" spans="2:10" ht="24.95" customHeight="1" x14ac:dyDescent="0.25">
      <c r="B97" s="74" t="s">
        <v>247</v>
      </c>
      <c r="H97" s="94"/>
      <c r="I97" s="94"/>
      <c r="J97" s="94"/>
    </row>
    <row r="98" spans="2:10" ht="25.5" x14ac:dyDescent="0.25">
      <c r="B98" s="78" t="s">
        <v>12</v>
      </c>
      <c r="C98" s="88" t="s">
        <v>326</v>
      </c>
      <c r="D98" s="88" t="s">
        <v>327</v>
      </c>
      <c r="E98" s="88" t="s">
        <v>328</v>
      </c>
      <c r="F98" s="88" t="s">
        <v>329</v>
      </c>
      <c r="G98" s="88" t="s">
        <v>330</v>
      </c>
      <c r="H98" s="80" t="s">
        <v>331</v>
      </c>
      <c r="I98" s="80" t="s">
        <v>332</v>
      </c>
      <c r="J98" s="89"/>
    </row>
    <row r="99" spans="2:10" x14ac:dyDescent="0.25">
      <c r="B99" s="20" t="s">
        <v>35</v>
      </c>
      <c r="C99" s="13">
        <f>'[1]1. Macrosettori'!C44</f>
        <v>396</v>
      </c>
      <c r="D99" s="13">
        <f>'[1]1. Macrosettori'!D44</f>
        <v>411</v>
      </c>
      <c r="E99" s="13">
        <f>'[1]1. Macrosettori'!E44</f>
        <v>457</v>
      </c>
      <c r="F99" s="13">
        <f>'[1]1. Macrosettori'!F44</f>
        <v>471</v>
      </c>
      <c r="G99" s="13">
        <f>'[1]1. Macrosettori'!G44</f>
        <v>457</v>
      </c>
      <c r="H99" s="86">
        <f>G99-C99</f>
        <v>61</v>
      </c>
      <c r="I99" s="23">
        <f>(G99-C99)/C99</f>
        <v>0.15404040404040403</v>
      </c>
    </row>
    <row r="100" spans="2:10" x14ac:dyDescent="0.25">
      <c r="B100" s="20" t="s">
        <v>36</v>
      </c>
      <c r="C100" s="13">
        <f>'[1]1. Macrosettori'!C45</f>
        <v>2987</v>
      </c>
      <c r="D100" s="13">
        <f>'[1]1. Macrosettori'!D45</f>
        <v>3476</v>
      </c>
      <c r="E100" s="13">
        <f>'[1]1. Macrosettori'!E45</f>
        <v>3575</v>
      </c>
      <c r="F100" s="13">
        <f>'[1]1. Macrosettori'!F45</f>
        <v>2860</v>
      </c>
      <c r="G100" s="13">
        <f>'[1]1. Macrosettori'!G45</f>
        <v>2222</v>
      </c>
      <c r="H100" s="86">
        <f>G100-C100</f>
        <v>-765</v>
      </c>
      <c r="I100" s="23">
        <f>(G100-C100)/C100</f>
        <v>-0.25610980917308335</v>
      </c>
    </row>
    <row r="101" spans="2:10" x14ac:dyDescent="0.25">
      <c r="B101" s="20" t="s">
        <v>25</v>
      </c>
      <c r="C101" s="13">
        <f>'[1]1. Macrosettori'!C46</f>
        <v>11308</v>
      </c>
      <c r="D101" s="13">
        <f>'[1]1. Macrosettori'!D46</f>
        <v>14658</v>
      </c>
      <c r="E101" s="13">
        <f>'[1]1. Macrosettori'!E46</f>
        <v>15591</v>
      </c>
      <c r="F101" s="13">
        <f>'[1]1. Macrosettori'!F46</f>
        <v>15646</v>
      </c>
      <c r="G101" s="13">
        <f>'[1]1. Macrosettori'!G46</f>
        <v>11560</v>
      </c>
      <c r="H101" s="86">
        <f>G101-C101</f>
        <v>252</v>
      </c>
      <c r="I101" s="23">
        <f>(G101-C101)/C101</f>
        <v>2.2285107888220728E-2</v>
      </c>
    </row>
    <row r="102" spans="2:10" x14ac:dyDescent="0.25">
      <c r="B102" s="20" t="s">
        <v>42</v>
      </c>
      <c r="C102" s="13">
        <f>'[1]1. Macrosettori'!C47</f>
        <v>308</v>
      </c>
      <c r="D102" s="13">
        <f>'[1]1. Macrosettori'!D47</f>
        <v>383</v>
      </c>
      <c r="E102" s="13">
        <f>'[1]1. Macrosettori'!E47</f>
        <v>332</v>
      </c>
      <c r="F102" s="13">
        <f>'[1]1. Macrosettori'!F47</f>
        <v>241</v>
      </c>
      <c r="G102" s="13">
        <f>'[1]1. Macrosettori'!G47</f>
        <v>19</v>
      </c>
      <c r="H102" s="86">
        <f>G102-C102</f>
        <v>-289</v>
      </c>
      <c r="I102" s="23">
        <f>(G102-C102)/C102</f>
        <v>-0.93831168831168832</v>
      </c>
    </row>
    <row r="103" spans="2:10" x14ac:dyDescent="0.25">
      <c r="B103" s="90" t="s">
        <v>1</v>
      </c>
      <c r="C103" s="16">
        <f>SUM(C99:C102)</f>
        <v>14999</v>
      </c>
      <c r="D103" s="16">
        <f>SUM(D99:D102)</f>
        <v>18928</v>
      </c>
      <c r="E103" s="16">
        <f t="shared" ref="E103:F103" si="17">SUM(E99:E102)</f>
        <v>19955</v>
      </c>
      <c r="F103" s="16">
        <f t="shared" si="17"/>
        <v>19218</v>
      </c>
      <c r="G103" s="16">
        <f t="shared" ref="G103" si="18">SUM(G99:G102)</f>
        <v>14258</v>
      </c>
      <c r="H103" s="34">
        <f>G103-C103</f>
        <v>-741</v>
      </c>
      <c r="I103" s="91">
        <f>(G103-C103)/C103</f>
        <v>-4.9403293552903529E-2</v>
      </c>
    </row>
    <row r="104" spans="2:10" ht="24.95" customHeight="1" x14ac:dyDescent="0.2">
      <c r="B104" s="83" t="s">
        <v>47</v>
      </c>
      <c r="C104" s="12"/>
      <c r="D104" s="12"/>
      <c r="E104" s="12"/>
      <c r="G104" s="12"/>
      <c r="H104" s="32"/>
      <c r="I104" s="92"/>
      <c r="J104" s="23"/>
    </row>
    <row r="105" spans="2:10" x14ac:dyDescent="0.25">
      <c r="H105" s="94"/>
      <c r="I105" s="94"/>
      <c r="J105" s="94"/>
    </row>
    <row r="106" spans="2:10" x14ac:dyDescent="0.25">
      <c r="B106" s="104"/>
      <c r="C106" s="106" t="s">
        <v>326</v>
      </c>
      <c r="D106" s="106" t="s">
        <v>327</v>
      </c>
      <c r="E106" s="106" t="s">
        <v>328</v>
      </c>
      <c r="F106" s="108" t="s">
        <v>329</v>
      </c>
      <c r="G106" s="106" t="s">
        <v>330</v>
      </c>
      <c r="H106" s="94"/>
      <c r="I106" s="94"/>
      <c r="J106" s="94"/>
    </row>
    <row r="107" spans="2:10" x14ac:dyDescent="0.25">
      <c r="B107" s="104" t="s">
        <v>35</v>
      </c>
      <c r="C107" s="107">
        <f>C99/$C$99*100</f>
        <v>100</v>
      </c>
      <c r="D107" s="107">
        <f t="shared" ref="D107:G107" si="19">D99/$C$99*100</f>
        <v>103.78787878787878</v>
      </c>
      <c r="E107" s="107">
        <f t="shared" si="19"/>
        <v>115.4040404040404</v>
      </c>
      <c r="F107" s="107">
        <f t="shared" si="19"/>
        <v>118.93939393939394</v>
      </c>
      <c r="G107" s="107">
        <f t="shared" si="19"/>
        <v>115.4040404040404</v>
      </c>
      <c r="H107" s="94"/>
      <c r="I107" s="94"/>
      <c r="J107" s="94"/>
    </row>
    <row r="108" spans="2:10" x14ac:dyDescent="0.25">
      <c r="B108" s="104" t="s">
        <v>36</v>
      </c>
      <c r="C108" s="107">
        <f>C100/$C$100*100</f>
        <v>100</v>
      </c>
      <c r="D108" s="107">
        <f t="shared" ref="D108:G108" si="20">D100/$C$100*100</f>
        <v>116.37094074322063</v>
      </c>
      <c r="E108" s="107">
        <f t="shared" si="20"/>
        <v>119.68530297957818</v>
      </c>
      <c r="F108" s="107">
        <f t="shared" si="20"/>
        <v>95.748242383662543</v>
      </c>
      <c r="G108" s="107">
        <f t="shared" si="20"/>
        <v>74.389019082691661</v>
      </c>
      <c r="H108" s="94"/>
      <c r="I108" s="94"/>
      <c r="J108" s="94"/>
    </row>
    <row r="109" spans="2:10" x14ac:dyDescent="0.25">
      <c r="B109" s="104" t="s">
        <v>25</v>
      </c>
      <c r="C109" s="107">
        <f>C101/$C$101*100</f>
        <v>100</v>
      </c>
      <c r="D109" s="107">
        <f t="shared" ref="D109:G109" si="21">D101/$C$101*100</f>
        <v>129.6250442164839</v>
      </c>
      <c r="E109" s="107">
        <f t="shared" si="21"/>
        <v>137.87584011319422</v>
      </c>
      <c r="F109" s="107">
        <f t="shared" si="21"/>
        <v>138.3622214361514</v>
      </c>
      <c r="G109" s="107">
        <f t="shared" si="21"/>
        <v>102.22851078882206</v>
      </c>
      <c r="H109" s="86"/>
      <c r="I109" s="94"/>
      <c r="J109" s="94"/>
    </row>
    <row r="110" spans="2:10" x14ac:dyDescent="0.25">
      <c r="H110" s="94"/>
      <c r="I110" s="94"/>
      <c r="J110" s="94"/>
    </row>
    <row r="111" spans="2:10" x14ac:dyDescent="0.25">
      <c r="H111" s="94"/>
      <c r="I111" s="94"/>
      <c r="J111" s="94"/>
    </row>
    <row r="112" spans="2:10" ht="24.95" customHeight="1" x14ac:dyDescent="0.25">
      <c r="B112" s="74" t="s">
        <v>248</v>
      </c>
      <c r="H112" s="94"/>
      <c r="I112" s="94"/>
      <c r="J112" s="94"/>
    </row>
    <row r="113" spans="2:10" ht="25.5" x14ac:dyDescent="0.25">
      <c r="B113" s="78" t="s">
        <v>13</v>
      </c>
      <c r="C113" s="88" t="s">
        <v>326</v>
      </c>
      <c r="D113" s="88" t="s">
        <v>327</v>
      </c>
      <c r="E113" s="88" t="s">
        <v>328</v>
      </c>
      <c r="F113" s="88" t="s">
        <v>329</v>
      </c>
      <c r="G113" s="88" t="s">
        <v>330</v>
      </c>
      <c r="H113" s="80" t="s">
        <v>331</v>
      </c>
      <c r="I113" s="80" t="s">
        <v>332</v>
      </c>
      <c r="J113" s="89"/>
    </row>
    <row r="114" spans="2:10" x14ac:dyDescent="0.25">
      <c r="B114" s="20" t="s">
        <v>35</v>
      </c>
      <c r="C114" s="13">
        <f>'[1]1. Macrosettori'!C54</f>
        <v>1588</v>
      </c>
      <c r="D114" s="13">
        <f>'[1]1. Macrosettori'!D54</f>
        <v>1499</v>
      </c>
      <c r="E114" s="13">
        <f>'[1]1. Macrosettori'!E54</f>
        <v>1536</v>
      </c>
      <c r="F114" s="13">
        <f>'[1]1. Macrosettori'!F54</f>
        <v>1600</v>
      </c>
      <c r="G114" s="13">
        <f>'[1]1. Macrosettori'!G54</f>
        <v>1560</v>
      </c>
      <c r="H114" s="86">
        <f>G114-C114</f>
        <v>-28</v>
      </c>
      <c r="I114" s="23">
        <f>(G114-C114)/C114</f>
        <v>-1.7632241813602016E-2</v>
      </c>
    </row>
    <row r="115" spans="2:10" x14ac:dyDescent="0.25">
      <c r="B115" s="20" t="s">
        <v>36</v>
      </c>
      <c r="C115" s="13">
        <f>'[1]1. Macrosettori'!C55</f>
        <v>4775</v>
      </c>
      <c r="D115" s="13">
        <f>'[1]1. Macrosettori'!D55</f>
        <v>5663</v>
      </c>
      <c r="E115" s="13">
        <f>'[1]1. Macrosettori'!E55</f>
        <v>5818</v>
      </c>
      <c r="F115" s="13">
        <f>'[1]1. Macrosettori'!F55</f>
        <v>4240</v>
      </c>
      <c r="G115" s="13">
        <f>'[1]1. Macrosettori'!G55</f>
        <v>2905</v>
      </c>
      <c r="H115" s="86">
        <f>G115-C115</f>
        <v>-1870</v>
      </c>
      <c r="I115" s="23">
        <f>(G115-C115)/C115</f>
        <v>-0.39162303664921466</v>
      </c>
    </row>
    <row r="116" spans="2:10" x14ac:dyDescent="0.25">
      <c r="B116" s="20" t="s">
        <v>25</v>
      </c>
      <c r="C116" s="13">
        <f>'[1]1. Macrosettori'!C56</f>
        <v>8915</v>
      </c>
      <c r="D116" s="13">
        <f>'[1]1. Macrosettori'!D56</f>
        <v>12081</v>
      </c>
      <c r="E116" s="13">
        <f>'[1]1. Macrosettori'!E56</f>
        <v>12471</v>
      </c>
      <c r="F116" s="13">
        <f>'[1]1. Macrosettori'!F56</f>
        <v>12259</v>
      </c>
      <c r="G116" s="13">
        <f>'[1]1. Macrosettori'!G56</f>
        <v>9496</v>
      </c>
      <c r="H116" s="86">
        <f>G116-C116</f>
        <v>581</v>
      </c>
      <c r="I116" s="23">
        <f>(G116-C116)/C116</f>
        <v>6.5171060011217044E-2</v>
      </c>
    </row>
    <row r="117" spans="2:10" x14ac:dyDescent="0.25">
      <c r="B117" s="20" t="s">
        <v>42</v>
      </c>
      <c r="C117" s="13">
        <f>'[1]1. Macrosettori'!C57</f>
        <v>0</v>
      </c>
      <c r="D117" s="13">
        <f>'[1]1. Macrosettori'!D57</f>
        <v>1</v>
      </c>
      <c r="E117" s="13">
        <f>'[1]1. Macrosettori'!E57</f>
        <v>0</v>
      </c>
      <c r="F117" s="13">
        <f>'[1]1. Macrosettori'!F57</f>
        <v>0</v>
      </c>
      <c r="G117" s="13">
        <f>'[1]1. Macrosettori'!G57</f>
        <v>1</v>
      </c>
      <c r="H117" s="86">
        <f>G117-C117</f>
        <v>1</v>
      </c>
      <c r="I117" s="23" t="s">
        <v>151</v>
      </c>
    </row>
    <row r="118" spans="2:10" x14ac:dyDescent="0.25">
      <c r="B118" s="90" t="s">
        <v>1</v>
      </c>
      <c r="C118" s="16">
        <f>SUM(C114:C117)</f>
        <v>15278</v>
      </c>
      <c r="D118" s="16">
        <f>SUM(D114:D117)</f>
        <v>19244</v>
      </c>
      <c r="E118" s="16">
        <f>SUM(E114:E117)</f>
        <v>19825</v>
      </c>
      <c r="F118" s="16">
        <f>SUM(F114:F117)</f>
        <v>18099</v>
      </c>
      <c r="G118" s="16">
        <f t="shared" ref="G118" si="22">SUM(G114:G117)</f>
        <v>13962</v>
      </c>
      <c r="H118" s="34">
        <f>G118-C118</f>
        <v>-1316</v>
      </c>
      <c r="I118" s="91">
        <f>(G118-C118)/C118</f>
        <v>-8.6136928917397562E-2</v>
      </c>
    </row>
    <row r="119" spans="2:10" ht="24.95" customHeight="1" x14ac:dyDescent="0.2">
      <c r="B119" s="83" t="s">
        <v>47</v>
      </c>
      <c r="C119" s="12"/>
      <c r="D119" s="12"/>
      <c r="E119" s="12"/>
      <c r="G119" s="12"/>
      <c r="H119" s="32"/>
      <c r="I119" s="92"/>
      <c r="J119" s="23"/>
    </row>
    <row r="120" spans="2:10" x14ac:dyDescent="0.25">
      <c r="G120" s="94"/>
      <c r="H120" s="94"/>
      <c r="I120" s="94"/>
      <c r="J120" s="94"/>
    </row>
    <row r="121" spans="2:10" x14ac:dyDescent="0.25">
      <c r="B121" s="104"/>
      <c r="C121" s="106" t="s">
        <v>326</v>
      </c>
      <c r="D121" s="106" t="s">
        <v>327</v>
      </c>
      <c r="E121" s="106" t="s">
        <v>328</v>
      </c>
      <c r="F121" s="108" t="s">
        <v>329</v>
      </c>
      <c r="G121" s="106" t="s">
        <v>330</v>
      </c>
      <c r="H121" s="108"/>
      <c r="I121" s="94"/>
      <c r="J121" s="94"/>
    </row>
    <row r="122" spans="2:10" x14ac:dyDescent="0.25">
      <c r="B122" s="104" t="s">
        <v>35</v>
      </c>
      <c r="C122" s="107">
        <f>C114/$C$114*100</f>
        <v>100</v>
      </c>
      <c r="D122" s="107">
        <f t="shared" ref="D122:G122" si="23">D114/$C$114*100</f>
        <v>94.395465994962208</v>
      </c>
      <c r="E122" s="107">
        <f t="shared" si="23"/>
        <v>96.725440806045341</v>
      </c>
      <c r="F122" s="107">
        <f t="shared" si="23"/>
        <v>100.75566750629723</v>
      </c>
      <c r="G122" s="107">
        <f t="shared" si="23"/>
        <v>98.236775818639799</v>
      </c>
      <c r="H122" s="108"/>
      <c r="I122" s="94"/>
      <c r="J122" s="94"/>
    </row>
    <row r="123" spans="2:10" x14ac:dyDescent="0.25">
      <c r="B123" s="104" t="s">
        <v>36</v>
      </c>
      <c r="C123" s="107">
        <f>C115/$C$115*100</f>
        <v>100</v>
      </c>
      <c r="D123" s="107">
        <f t="shared" ref="D123:G123" si="24">D115/$C$115*100</f>
        <v>118.59685863874346</v>
      </c>
      <c r="E123" s="107">
        <f t="shared" si="24"/>
        <v>121.84293193717278</v>
      </c>
      <c r="F123" s="107">
        <f t="shared" si="24"/>
        <v>88.795811518324612</v>
      </c>
      <c r="G123" s="107">
        <f t="shared" si="24"/>
        <v>60.83769633507854</v>
      </c>
      <c r="H123" s="108"/>
      <c r="I123" s="94"/>
      <c r="J123" s="94"/>
    </row>
    <row r="124" spans="2:10" x14ac:dyDescent="0.25">
      <c r="B124" s="104" t="s">
        <v>25</v>
      </c>
      <c r="C124" s="107">
        <f>C116/$C$116*100</f>
        <v>100</v>
      </c>
      <c r="D124" s="107">
        <f t="shared" ref="D124:G124" si="25">D116/$C$116*100</f>
        <v>135.51318003365117</v>
      </c>
      <c r="E124" s="107">
        <f t="shared" si="25"/>
        <v>139.88782950084129</v>
      </c>
      <c r="F124" s="107">
        <f t="shared" si="25"/>
        <v>137.5098149186764</v>
      </c>
      <c r="G124" s="107">
        <f t="shared" si="25"/>
        <v>106.5171060011217</v>
      </c>
      <c r="H124" s="108"/>
      <c r="I124" s="94"/>
      <c r="J124" s="94"/>
    </row>
    <row r="125" spans="2:10" x14ac:dyDescent="0.25">
      <c r="B125" s="112"/>
      <c r="C125" s="112"/>
      <c r="D125" s="112"/>
      <c r="E125" s="112"/>
      <c r="F125" s="112"/>
      <c r="G125" s="108"/>
      <c r="H125" s="108"/>
      <c r="I125" s="94"/>
      <c r="J125" s="94"/>
    </row>
    <row r="126" spans="2:10" x14ac:dyDescent="0.25">
      <c r="G126" s="94"/>
      <c r="H126" s="94"/>
      <c r="I126" s="94"/>
      <c r="J126" s="94"/>
    </row>
    <row r="127" spans="2:10" x14ac:dyDescent="0.25">
      <c r="G127" s="94"/>
      <c r="H127" s="94"/>
      <c r="I127" s="94"/>
      <c r="J127" s="94"/>
    </row>
    <row r="128" spans="2:10" x14ac:dyDescent="0.25">
      <c r="G128" s="94"/>
      <c r="H128" s="94"/>
      <c r="I128" s="94"/>
      <c r="J128" s="94"/>
    </row>
  </sheetData>
  <sheetProtection sheet="1" formatCells="0" formatColumns="0" formatRows="0" insertColumns="0" insertRows="0" insertHyperlinks="0" deleteColumns="0" deleteRows="0" sort="0" autoFilter="0" pivotTables="0"/>
  <mergeCells count="18">
    <mergeCell ref="C26:Q26"/>
    <mergeCell ref="B33:T35"/>
    <mergeCell ref="C12:L12"/>
    <mergeCell ref="B21:B22"/>
    <mergeCell ref="C21:E22"/>
    <mergeCell ref="F21:Q21"/>
    <mergeCell ref="F22:H22"/>
    <mergeCell ref="I22:K22"/>
    <mergeCell ref="L22:N22"/>
    <mergeCell ref="O22:Q22"/>
    <mergeCell ref="B2:T4"/>
    <mergeCell ref="B7:B8"/>
    <mergeCell ref="C7:D8"/>
    <mergeCell ref="E7:L7"/>
    <mergeCell ref="E8:F8"/>
    <mergeCell ref="G8:H8"/>
    <mergeCell ref="I8:J8"/>
    <mergeCell ref="K8:L8"/>
  </mergeCells>
  <pageMargins left="0.7" right="0.7" top="0.75" bottom="0.75" header="0.3" footer="0.3"/>
  <pageSetup paperSize="9" scale="44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B2C3E-B5C4-469C-B0FC-E20D81DA0925}">
  <sheetPr>
    <tabColor theme="0"/>
    <pageSetUpPr fitToPage="1"/>
  </sheetPr>
  <dimension ref="A2:AJ203"/>
  <sheetViews>
    <sheetView zoomScaleNormal="100" zoomScalePageLayoutView="125" workbookViewId="0">
      <selection activeCell="K6" sqref="K6"/>
    </sheetView>
  </sheetViews>
  <sheetFormatPr defaultColWidth="8.85546875" defaultRowHeight="13.5" x14ac:dyDescent="0.25"/>
  <cols>
    <col min="1" max="1" width="4.7109375" style="39" customWidth="1"/>
    <col min="2" max="2" width="22.7109375" style="39" customWidth="1"/>
    <col min="3" max="20" width="9.28515625" style="39" customWidth="1"/>
    <col min="21" max="21" width="8.85546875" style="39"/>
    <col min="22" max="22" width="8.42578125" style="39" customWidth="1"/>
    <col min="23" max="23" width="13.28515625" style="39" bestFit="1" customWidth="1"/>
    <col min="24" max="27" width="8.85546875" style="39"/>
    <col min="28" max="28" width="13.28515625" style="39" bestFit="1" customWidth="1"/>
    <col min="29" max="32" width="8.85546875" style="39"/>
    <col min="33" max="33" width="13.28515625" style="39" bestFit="1" customWidth="1"/>
    <col min="34" max="16384" width="8.85546875" style="39"/>
  </cols>
  <sheetData>
    <row r="2" spans="2:35" ht="14.25" customHeight="1" x14ac:dyDescent="0.25">
      <c r="B2" s="154" t="s">
        <v>173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C2" s="112"/>
      <c r="AD2" s="104"/>
      <c r="AE2" s="104"/>
      <c r="AF2" s="104"/>
      <c r="AG2" s="104"/>
      <c r="AH2" s="104"/>
      <c r="AI2" s="114"/>
    </row>
    <row r="3" spans="2:35" ht="14.25" customHeight="1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C3" s="114"/>
      <c r="AD3" s="104"/>
      <c r="AE3" s="104" t="s">
        <v>27</v>
      </c>
      <c r="AF3" s="104" t="s">
        <v>28</v>
      </c>
      <c r="AG3" s="115"/>
      <c r="AH3" s="115"/>
      <c r="AI3" s="114"/>
    </row>
    <row r="4" spans="2:35" ht="14.25" customHeight="1" x14ac:dyDescent="0.25"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C4" s="114"/>
      <c r="AD4" s="104" t="s">
        <v>4</v>
      </c>
      <c r="AE4" s="107">
        <f>$E$11</f>
        <v>12421</v>
      </c>
      <c r="AF4" s="107">
        <f>$G$11</f>
        <v>19269</v>
      </c>
      <c r="AG4" s="115"/>
      <c r="AH4" s="115"/>
      <c r="AI4" s="114"/>
    </row>
    <row r="5" spans="2:35" x14ac:dyDescent="0.25">
      <c r="AC5" s="113"/>
      <c r="AD5" s="105"/>
      <c r="AE5" s="105"/>
      <c r="AF5" s="105"/>
      <c r="AG5" s="105"/>
      <c r="AH5" s="119"/>
      <c r="AI5" s="114"/>
    </row>
    <row r="6" spans="2:35" s="76" customFormat="1" ht="24.95" customHeight="1" x14ac:dyDescent="0.25">
      <c r="B6" s="74" t="s">
        <v>188</v>
      </c>
      <c r="C6" s="75"/>
      <c r="D6" s="75"/>
      <c r="E6" s="77"/>
      <c r="F6" s="77"/>
      <c r="G6" s="77"/>
      <c r="H6" s="77"/>
      <c r="I6" s="77"/>
      <c r="J6" s="77"/>
      <c r="K6" s="77"/>
      <c r="L6" s="77"/>
      <c r="AC6" s="112"/>
      <c r="AD6" s="105"/>
      <c r="AE6" s="105"/>
      <c r="AF6" s="105"/>
      <c r="AG6" s="104"/>
      <c r="AH6" s="104"/>
      <c r="AI6" s="113"/>
    </row>
    <row r="7" spans="2:35" s="20" customFormat="1" ht="15" customHeight="1" x14ac:dyDescent="0.25">
      <c r="B7" s="155" t="s">
        <v>90</v>
      </c>
      <c r="C7" s="157" t="s">
        <v>55</v>
      </c>
      <c r="D7" s="157"/>
      <c r="E7" s="159" t="s">
        <v>2</v>
      </c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AC7" s="112"/>
      <c r="AD7" s="104"/>
      <c r="AE7" s="104"/>
      <c r="AF7" s="104"/>
      <c r="AG7" s="104"/>
      <c r="AH7" s="104"/>
      <c r="AI7" s="112"/>
    </row>
    <row r="8" spans="2:35" s="20" customFormat="1" ht="27" customHeight="1" x14ac:dyDescent="0.25">
      <c r="B8" s="156"/>
      <c r="C8" s="158"/>
      <c r="D8" s="158"/>
      <c r="E8" s="163" t="s">
        <v>27</v>
      </c>
      <c r="F8" s="163"/>
      <c r="G8" s="163" t="s">
        <v>28</v>
      </c>
      <c r="H8" s="163"/>
      <c r="I8" s="163" t="s">
        <v>29</v>
      </c>
      <c r="J8" s="163"/>
      <c r="K8" s="164" t="s">
        <v>30</v>
      </c>
      <c r="L8" s="164"/>
      <c r="M8" s="163" t="s">
        <v>31</v>
      </c>
      <c r="N8" s="163"/>
      <c r="O8" s="163" t="s">
        <v>32</v>
      </c>
      <c r="P8" s="163"/>
      <c r="Q8" s="163" t="s">
        <v>33</v>
      </c>
      <c r="R8" s="163"/>
      <c r="AC8" s="112"/>
      <c r="AD8" s="104"/>
      <c r="AE8" s="104" t="s">
        <v>29</v>
      </c>
      <c r="AF8" s="104" t="s">
        <v>30</v>
      </c>
      <c r="AG8" s="104"/>
      <c r="AH8" s="104"/>
      <c r="AI8" s="112"/>
    </row>
    <row r="9" spans="2:35" s="20" customFormat="1" ht="35.25" customHeight="1" x14ac:dyDescent="0.25">
      <c r="B9" s="78"/>
      <c r="C9" s="79" t="s">
        <v>240</v>
      </c>
      <c r="D9" s="80" t="s">
        <v>0</v>
      </c>
      <c r="E9" s="79" t="s">
        <v>240</v>
      </c>
      <c r="F9" s="80" t="s">
        <v>0</v>
      </c>
      <c r="G9" s="79" t="s">
        <v>240</v>
      </c>
      <c r="H9" s="80" t="s">
        <v>0</v>
      </c>
      <c r="I9" s="79" t="s">
        <v>240</v>
      </c>
      <c r="J9" s="80" t="s">
        <v>0</v>
      </c>
      <c r="K9" s="79" t="s">
        <v>240</v>
      </c>
      <c r="L9" s="80" t="s">
        <v>0</v>
      </c>
      <c r="M9" s="79" t="s">
        <v>240</v>
      </c>
      <c r="N9" s="80" t="s">
        <v>0</v>
      </c>
      <c r="O9" s="79" t="s">
        <v>240</v>
      </c>
      <c r="P9" s="80" t="s">
        <v>0</v>
      </c>
      <c r="Q9" s="79" t="s">
        <v>240</v>
      </c>
      <c r="R9" s="80" t="s">
        <v>0</v>
      </c>
      <c r="AC9" s="112"/>
      <c r="AD9" s="104" t="s">
        <v>4</v>
      </c>
      <c r="AE9" s="107">
        <f>$I$11</f>
        <v>24921</v>
      </c>
      <c r="AF9" s="107">
        <f>$K$11</f>
        <v>6769</v>
      </c>
      <c r="AG9" s="104"/>
      <c r="AH9" s="104"/>
      <c r="AI9" s="112"/>
    </row>
    <row r="10" spans="2:35" s="20" customFormat="1" ht="12.75" x14ac:dyDescent="0.25">
      <c r="B10" s="20" t="s">
        <v>3</v>
      </c>
      <c r="C10" s="32">
        <f>$G$74</f>
        <v>189940</v>
      </c>
      <c r="D10" s="33">
        <f>C10/$C$10</f>
        <v>1</v>
      </c>
      <c r="E10" s="32">
        <f>$G$67</f>
        <v>74827</v>
      </c>
      <c r="F10" s="21">
        <f>E10/$C$10</f>
        <v>0.39395072128040431</v>
      </c>
      <c r="G10" s="32">
        <f>$G$68</f>
        <v>115113</v>
      </c>
      <c r="H10" s="21">
        <f>G10/$C$10</f>
        <v>0.60604927871959569</v>
      </c>
      <c r="I10" s="32">
        <f>$G$69</f>
        <v>147425</v>
      </c>
      <c r="J10" s="21">
        <f>I10/$C$10</f>
        <v>0.77616615773402131</v>
      </c>
      <c r="K10" s="32">
        <f>$G$70</f>
        <v>42515</v>
      </c>
      <c r="L10" s="21">
        <f>K10/$C$10</f>
        <v>0.22383384226597872</v>
      </c>
      <c r="M10" s="32">
        <f>$G$71</f>
        <v>76754</v>
      </c>
      <c r="N10" s="21">
        <f>M10/$C$10</f>
        <v>0.4040960303253659</v>
      </c>
      <c r="O10" s="32">
        <f>$G$72</f>
        <v>110356</v>
      </c>
      <c r="P10" s="21">
        <f>O10/$C$10</f>
        <v>0.58100452774560385</v>
      </c>
      <c r="Q10" s="32">
        <f>$G$73</f>
        <v>2830</v>
      </c>
      <c r="R10" s="21">
        <f>Q10/$C$10</f>
        <v>1.489944192903022E-2</v>
      </c>
      <c r="AC10" s="112"/>
      <c r="AD10" s="104"/>
      <c r="AE10" s="104"/>
      <c r="AF10" s="104"/>
      <c r="AG10" s="104"/>
      <c r="AH10" s="104"/>
      <c r="AI10" s="112"/>
    </row>
    <row r="11" spans="2:35" s="20" customFormat="1" ht="12.75" x14ac:dyDescent="0.25">
      <c r="B11" s="20" t="s">
        <v>4</v>
      </c>
      <c r="C11" s="32">
        <f>$G$97</f>
        <v>31690</v>
      </c>
      <c r="D11" s="35">
        <f>C11/$C$11</f>
        <v>1</v>
      </c>
      <c r="E11" s="32">
        <f>$G$90</f>
        <v>12421</v>
      </c>
      <c r="F11" s="18">
        <f>E11/$C$11</f>
        <v>0.39195329757021141</v>
      </c>
      <c r="G11" s="32">
        <f>$G$91</f>
        <v>19269</v>
      </c>
      <c r="H11" s="18">
        <f>G11/$C$11</f>
        <v>0.60804670242978853</v>
      </c>
      <c r="I11" s="32">
        <f>$G$92</f>
        <v>24921</v>
      </c>
      <c r="J11" s="18">
        <f>I11/$C$11</f>
        <v>0.7863994951088672</v>
      </c>
      <c r="K11" s="32">
        <f>$G$93</f>
        <v>6769</v>
      </c>
      <c r="L11" s="18">
        <f>K11/$C$11</f>
        <v>0.21360050489113286</v>
      </c>
      <c r="M11" s="32">
        <f>$G$94</f>
        <v>12829</v>
      </c>
      <c r="N11" s="18">
        <f>M11/$C$11</f>
        <v>0.40482802145787317</v>
      </c>
      <c r="O11" s="32">
        <f>$G$95</f>
        <v>18376</v>
      </c>
      <c r="P11" s="18">
        <f>O11/$C$11</f>
        <v>0.57986746607762696</v>
      </c>
      <c r="Q11" s="32">
        <f>$G$96</f>
        <v>485</v>
      </c>
      <c r="R11" s="18">
        <f>Q11/$C$11</f>
        <v>1.5304512464499842E-2</v>
      </c>
      <c r="AC11" s="112"/>
      <c r="AD11" s="104"/>
      <c r="AE11" s="104"/>
      <c r="AF11" s="104"/>
      <c r="AG11" s="104"/>
      <c r="AH11" s="104"/>
      <c r="AI11" s="112"/>
    </row>
    <row r="12" spans="2:35" s="20" customFormat="1" ht="15" customHeight="1" x14ac:dyDescent="0.25">
      <c r="B12" s="81"/>
      <c r="C12" s="161" t="s">
        <v>14</v>
      </c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AC12" s="112"/>
      <c r="AD12" s="104"/>
      <c r="AE12" s="104"/>
      <c r="AF12" s="104"/>
      <c r="AG12" s="104"/>
      <c r="AH12" s="104"/>
      <c r="AI12" s="112"/>
    </row>
    <row r="13" spans="2:35" s="20" customFormat="1" ht="12.75" x14ac:dyDescent="0.25">
      <c r="B13" s="20" t="s">
        <v>53</v>
      </c>
      <c r="C13" s="32">
        <f>$G$120</f>
        <v>5691</v>
      </c>
      <c r="D13" s="33">
        <f>C13/$C$13</f>
        <v>1</v>
      </c>
      <c r="E13" s="32">
        <f>$G$113</f>
        <v>1821</v>
      </c>
      <c r="F13" s="21">
        <f>E13/$C$13</f>
        <v>0.31997891407485501</v>
      </c>
      <c r="G13" s="32">
        <f>$G$114</f>
        <v>3870</v>
      </c>
      <c r="H13" s="21">
        <f>G13/$C$13</f>
        <v>0.68002108592514499</v>
      </c>
      <c r="I13" s="32">
        <f>$G$115</f>
        <v>4841</v>
      </c>
      <c r="J13" s="21">
        <f>I13/$C$13</f>
        <v>0.85064136355649267</v>
      </c>
      <c r="K13" s="32">
        <f>$G$116</f>
        <v>850</v>
      </c>
      <c r="L13" s="21">
        <f>K13/$C$13</f>
        <v>0.1493586364435073</v>
      </c>
      <c r="M13" s="32">
        <f>$G$117</f>
        <v>2093</v>
      </c>
      <c r="N13" s="21">
        <f>M13/$C$13</f>
        <v>0.36777367773677738</v>
      </c>
      <c r="O13" s="32">
        <f>$G$118</f>
        <v>3517</v>
      </c>
      <c r="P13" s="21">
        <f>O13/$C$13</f>
        <v>0.61799332279037078</v>
      </c>
      <c r="Q13" s="32">
        <f>$G$119</f>
        <v>81</v>
      </c>
      <c r="R13" s="21">
        <f>Q13/$C$13</f>
        <v>1.4232999472851872E-2</v>
      </c>
      <c r="AC13" s="112"/>
      <c r="AD13" s="104"/>
      <c r="AE13" s="104"/>
      <c r="AF13" s="104"/>
      <c r="AG13" s="104"/>
      <c r="AH13" s="104"/>
      <c r="AI13" s="112"/>
    </row>
    <row r="14" spans="2:35" s="20" customFormat="1" ht="12.75" x14ac:dyDescent="0.25">
      <c r="B14" s="20" t="s">
        <v>5</v>
      </c>
      <c r="C14" s="32">
        <f>$G$143</f>
        <v>14809</v>
      </c>
      <c r="D14" s="33">
        <f>C14/$C$14</f>
        <v>1</v>
      </c>
      <c r="E14" s="32">
        <f>$G$136</f>
        <v>6382</v>
      </c>
      <c r="F14" s="21">
        <f>E14/$C$14</f>
        <v>0.43095414950368022</v>
      </c>
      <c r="G14" s="32">
        <f>$G$137</f>
        <v>8427</v>
      </c>
      <c r="H14" s="21">
        <f>G14/$C$14</f>
        <v>0.56904585049631984</v>
      </c>
      <c r="I14" s="32">
        <f>$G$138</f>
        <v>10838</v>
      </c>
      <c r="J14" s="21">
        <f>I14/$C$14</f>
        <v>0.73185225200891346</v>
      </c>
      <c r="K14" s="32">
        <f>$G$139</f>
        <v>3971</v>
      </c>
      <c r="L14" s="21">
        <f>K14/$C$14</f>
        <v>0.26814774799108648</v>
      </c>
      <c r="M14" s="32">
        <f>$G$140</f>
        <v>6328</v>
      </c>
      <c r="N14" s="21">
        <f>M14/$C$14</f>
        <v>0.42730771827942465</v>
      </c>
      <c r="O14" s="32">
        <f>$G$141</f>
        <v>8255</v>
      </c>
      <c r="P14" s="21">
        <f>O14/$C$14</f>
        <v>0.55743129178202444</v>
      </c>
      <c r="Q14" s="32">
        <f>$G$142</f>
        <v>226</v>
      </c>
      <c r="R14" s="21">
        <f>Q14/$C$14</f>
        <v>1.5260989938550882E-2</v>
      </c>
      <c r="AC14" s="112"/>
      <c r="AD14" s="104"/>
      <c r="AE14" s="104"/>
      <c r="AF14" s="104"/>
      <c r="AG14" s="104"/>
      <c r="AH14" s="104"/>
      <c r="AI14" s="112"/>
    </row>
    <row r="15" spans="2:35" s="20" customFormat="1" ht="12.75" x14ac:dyDescent="0.25">
      <c r="B15" s="20" t="s">
        <v>6</v>
      </c>
      <c r="C15" s="32">
        <f>$G$166</f>
        <v>5061</v>
      </c>
      <c r="D15" s="33">
        <f>C15/$C$15</f>
        <v>1</v>
      </c>
      <c r="E15" s="32">
        <f>$G$159</f>
        <v>1727</v>
      </c>
      <c r="F15" s="21">
        <f>E15/$C$15</f>
        <v>0.34123690970164</v>
      </c>
      <c r="G15" s="32">
        <f>$G$160</f>
        <v>3334</v>
      </c>
      <c r="H15" s="21">
        <f>G15/$C$15</f>
        <v>0.65876309029836</v>
      </c>
      <c r="I15" s="32">
        <f>$G$161</f>
        <v>4309</v>
      </c>
      <c r="J15" s="21">
        <f>I15/$C$15</f>
        <v>0.85141276427583479</v>
      </c>
      <c r="K15" s="32">
        <f>$G$162</f>
        <v>752</v>
      </c>
      <c r="L15" s="21">
        <f>K15/$C$15</f>
        <v>0.14858723572416518</v>
      </c>
      <c r="M15" s="32">
        <f>$G$163</f>
        <v>2019</v>
      </c>
      <c r="N15" s="21">
        <f>M15/$C$15</f>
        <v>0.39893301719027863</v>
      </c>
      <c r="O15" s="32">
        <f>$G$164</f>
        <v>2947</v>
      </c>
      <c r="P15" s="21">
        <f>O15/$C$15</f>
        <v>0.58229598893499313</v>
      </c>
      <c r="Q15" s="32">
        <f>$G$165</f>
        <v>95</v>
      </c>
      <c r="R15" s="21">
        <f>Q15/$C$15</f>
        <v>1.8770993874728314E-2</v>
      </c>
      <c r="AC15" s="112"/>
      <c r="AD15" s="104"/>
      <c r="AE15" s="104"/>
      <c r="AF15" s="104"/>
      <c r="AG15" s="104"/>
      <c r="AH15" s="104"/>
      <c r="AI15" s="112"/>
    </row>
    <row r="16" spans="2:35" s="20" customFormat="1" ht="12.75" x14ac:dyDescent="0.25">
      <c r="B16" s="82" t="s">
        <v>7</v>
      </c>
      <c r="C16" s="34">
        <f>$G$189</f>
        <v>6129</v>
      </c>
      <c r="D16" s="35">
        <f>C16/$C$16</f>
        <v>1</v>
      </c>
      <c r="E16" s="34">
        <f>$G$182</f>
        <v>2491</v>
      </c>
      <c r="F16" s="18">
        <f>E16/$C$16</f>
        <v>0.40642845488660467</v>
      </c>
      <c r="G16" s="34">
        <f>$G$183</f>
        <v>3638</v>
      </c>
      <c r="H16" s="18">
        <f>G16/$C$16</f>
        <v>0.59357154511339538</v>
      </c>
      <c r="I16" s="34">
        <f>$G$184</f>
        <v>4933</v>
      </c>
      <c r="J16" s="18">
        <f>I16/$C$16</f>
        <v>0.80486213085332026</v>
      </c>
      <c r="K16" s="34">
        <f>$G$185</f>
        <v>1196</v>
      </c>
      <c r="L16" s="18">
        <f>K16/$C$16</f>
        <v>0.19513786914667972</v>
      </c>
      <c r="M16" s="34">
        <f>$G$186</f>
        <v>2389</v>
      </c>
      <c r="N16" s="18">
        <f>M16/$C$16</f>
        <v>0.38978626203295808</v>
      </c>
      <c r="O16" s="34">
        <f>$G$187</f>
        <v>3657</v>
      </c>
      <c r="P16" s="18">
        <f>O16/$C$16</f>
        <v>0.59667156142927069</v>
      </c>
      <c r="Q16" s="34">
        <f>$G$188</f>
        <v>83</v>
      </c>
      <c r="R16" s="18">
        <f>Q16/$C$16</f>
        <v>1.3542176537771251E-2</v>
      </c>
      <c r="AC16" s="112"/>
      <c r="AD16" s="104"/>
      <c r="AE16" s="104" t="s">
        <v>37</v>
      </c>
      <c r="AF16" s="104" t="s">
        <v>38</v>
      </c>
      <c r="AG16" s="104" t="s">
        <v>39</v>
      </c>
      <c r="AH16" s="104"/>
      <c r="AI16" s="112"/>
    </row>
    <row r="17" spans="2:36" s="20" customFormat="1" ht="24.95" customHeight="1" x14ac:dyDescent="0.2">
      <c r="B17" s="83" t="s">
        <v>47</v>
      </c>
      <c r="C17" s="84"/>
      <c r="D17" s="84"/>
      <c r="E17" s="84"/>
      <c r="F17" s="84"/>
      <c r="G17" s="84"/>
      <c r="H17" s="84"/>
      <c r="I17" s="84"/>
      <c r="J17" s="84"/>
      <c r="K17" s="19"/>
      <c r="L17" s="19"/>
      <c r="AC17" s="117"/>
      <c r="AD17" s="104" t="s">
        <v>4</v>
      </c>
      <c r="AE17" s="107">
        <f>$M$11</f>
        <v>12829</v>
      </c>
      <c r="AF17" s="107">
        <f>$O$11</f>
        <v>18376</v>
      </c>
      <c r="AG17" s="107">
        <f>$Q$11</f>
        <v>485</v>
      </c>
      <c r="AH17" s="104"/>
      <c r="AI17" s="112"/>
    </row>
    <row r="18" spans="2:36" ht="14.25" x14ac:dyDescent="0.25"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AC18" s="117"/>
      <c r="AD18" s="118"/>
      <c r="AE18" s="115"/>
      <c r="AF18" s="115"/>
      <c r="AG18" s="115"/>
      <c r="AH18" s="115"/>
      <c r="AI18" s="114"/>
    </row>
    <row r="19" spans="2:36" ht="14.25" x14ac:dyDescent="0.25">
      <c r="L19" s="6"/>
      <c r="M19" s="6"/>
      <c r="N19" s="6"/>
      <c r="O19" s="41"/>
      <c r="P19" s="41"/>
      <c r="Q19" s="41"/>
      <c r="R19" s="41"/>
      <c r="AC19" s="116"/>
      <c r="AD19" s="119"/>
      <c r="AE19" s="119"/>
      <c r="AF19" s="119"/>
      <c r="AG19" s="119"/>
      <c r="AH19" s="119"/>
      <c r="AI19" s="114"/>
    </row>
    <row r="20" spans="2:36" s="85" customFormat="1" ht="24.95" customHeight="1" x14ac:dyDescent="0.25">
      <c r="B20" s="74" t="s">
        <v>219</v>
      </c>
      <c r="C20" s="73"/>
      <c r="D20" s="73"/>
      <c r="E20" s="73"/>
      <c r="F20" s="73"/>
      <c r="G20" s="73"/>
      <c r="H20" s="73"/>
      <c r="I20" s="73"/>
      <c r="J20" s="73"/>
      <c r="K20" s="73"/>
      <c r="L20" s="97"/>
      <c r="M20" s="97"/>
      <c r="N20" s="97"/>
      <c r="O20" s="97" t="s">
        <v>52</v>
      </c>
      <c r="P20" s="97"/>
      <c r="Q20" s="97"/>
      <c r="AC20" s="76"/>
      <c r="AD20" s="76"/>
      <c r="AE20" s="76"/>
      <c r="AF20" s="76"/>
      <c r="AG20" s="76"/>
      <c r="AH20" s="20"/>
    </row>
    <row r="21" spans="2:36" s="20" customFormat="1" ht="15" customHeight="1" x14ac:dyDescent="0.25">
      <c r="B21" s="155" t="s">
        <v>90</v>
      </c>
      <c r="C21" s="162" t="s">
        <v>55</v>
      </c>
      <c r="D21" s="162"/>
      <c r="E21" s="162"/>
      <c r="F21" s="159" t="s">
        <v>2</v>
      </c>
      <c r="G21" s="159"/>
      <c r="H21" s="159"/>
      <c r="I21" s="159"/>
      <c r="J21" s="159"/>
      <c r="K21" s="159"/>
      <c r="L21" s="19"/>
      <c r="M21" s="19"/>
      <c r="N21" s="19"/>
      <c r="O21" s="19"/>
      <c r="P21" s="19"/>
      <c r="Q21" s="19"/>
    </row>
    <row r="22" spans="2:36" s="20" customFormat="1" ht="24.75" customHeight="1" x14ac:dyDescent="0.25">
      <c r="B22" s="156"/>
      <c r="C22" s="163"/>
      <c r="D22" s="163"/>
      <c r="E22" s="163"/>
      <c r="F22" s="160" t="s">
        <v>27</v>
      </c>
      <c r="G22" s="160"/>
      <c r="H22" s="160"/>
      <c r="I22" s="160" t="s">
        <v>28</v>
      </c>
      <c r="J22" s="160"/>
      <c r="K22" s="160"/>
      <c r="L22" s="164"/>
      <c r="M22" s="164"/>
      <c r="N22" s="164"/>
      <c r="O22" s="164"/>
      <c r="P22" s="164"/>
      <c r="Q22" s="164"/>
    </row>
    <row r="23" spans="2:36" s="20" customFormat="1" ht="35.25" customHeight="1" x14ac:dyDescent="0.25">
      <c r="B23" s="78"/>
      <c r="C23" s="79" t="s">
        <v>240</v>
      </c>
      <c r="D23" s="80" t="s">
        <v>241</v>
      </c>
      <c r="E23" s="80" t="s">
        <v>242</v>
      </c>
      <c r="F23" s="79" t="s">
        <v>240</v>
      </c>
      <c r="G23" s="80" t="s">
        <v>241</v>
      </c>
      <c r="H23" s="80" t="s">
        <v>242</v>
      </c>
      <c r="I23" s="79" t="s">
        <v>240</v>
      </c>
      <c r="J23" s="80" t="s">
        <v>241</v>
      </c>
      <c r="K23" s="80" t="s">
        <v>242</v>
      </c>
      <c r="L23" s="95"/>
      <c r="M23" s="96"/>
      <c r="N23" s="96"/>
      <c r="O23" s="95"/>
      <c r="P23" s="96"/>
      <c r="Q23" s="96" t="s">
        <v>49</v>
      </c>
    </row>
    <row r="24" spans="2:36" s="20" customFormat="1" ht="12.75" x14ac:dyDescent="0.25">
      <c r="B24" s="20" t="s">
        <v>3</v>
      </c>
      <c r="C24" s="32">
        <f>$G$74</f>
        <v>189940</v>
      </c>
      <c r="D24" s="86">
        <f>$G$74-$F$74</f>
        <v>-59489</v>
      </c>
      <c r="E24" s="23">
        <f>($G$74-$F$74)/$F$74</f>
        <v>-0.23850073568029379</v>
      </c>
      <c r="F24" s="32">
        <f>$G$67</f>
        <v>74827</v>
      </c>
      <c r="G24" s="86">
        <f>G67-F67</f>
        <v>-21519</v>
      </c>
      <c r="H24" s="23">
        <f>(G67-F67)/F67</f>
        <v>-0.22335125485230314</v>
      </c>
      <c r="I24" s="32">
        <f>$G$68</f>
        <v>115113</v>
      </c>
      <c r="J24" s="86">
        <f>G68-F68</f>
        <v>-37970</v>
      </c>
      <c r="K24" s="23">
        <f>(G68-F68)/F68</f>
        <v>-0.24803537950000981</v>
      </c>
      <c r="L24" s="37"/>
      <c r="M24" s="37"/>
      <c r="N24" s="23"/>
      <c r="O24" s="24"/>
      <c r="P24" s="37"/>
      <c r="Q24" s="23"/>
    </row>
    <row r="25" spans="2:36" s="20" customFormat="1" ht="12.75" x14ac:dyDescent="0.25">
      <c r="B25" s="20" t="s">
        <v>4</v>
      </c>
      <c r="C25" s="32">
        <f>$G$97</f>
        <v>31690</v>
      </c>
      <c r="D25" s="86">
        <f>$G$97-$F$97</f>
        <v>-7196</v>
      </c>
      <c r="E25" s="23">
        <f>($G$97-$F$97)/$F$97</f>
        <v>-0.18505374684976597</v>
      </c>
      <c r="F25" s="32">
        <f>$G$90</f>
        <v>12421</v>
      </c>
      <c r="G25" s="86">
        <f>G90-F90</f>
        <v>-2332</v>
      </c>
      <c r="H25" s="23">
        <f>(G90-F90)/F90</f>
        <v>-0.15806954517725208</v>
      </c>
      <c r="I25" s="32">
        <f>$G$91</f>
        <v>19269</v>
      </c>
      <c r="J25" s="86">
        <f>G91-F91</f>
        <v>-4864</v>
      </c>
      <c r="K25" s="23">
        <f>(G91-F91)/F91</f>
        <v>-0.20154974516222599</v>
      </c>
      <c r="L25" s="37"/>
      <c r="M25" s="37"/>
      <c r="N25" s="23"/>
      <c r="O25" s="24"/>
      <c r="P25" s="37"/>
      <c r="Q25" s="23"/>
    </row>
    <row r="26" spans="2:36" s="20" customFormat="1" ht="15" customHeight="1" x14ac:dyDescent="0.25">
      <c r="B26" s="81"/>
      <c r="C26" s="161" t="s">
        <v>14</v>
      </c>
      <c r="D26" s="161"/>
      <c r="E26" s="161"/>
      <c r="F26" s="161"/>
      <c r="G26" s="161"/>
      <c r="H26" s="161"/>
      <c r="I26" s="161"/>
      <c r="J26" s="161"/>
      <c r="K26" s="161"/>
      <c r="L26" s="24"/>
      <c r="M26" s="24"/>
      <c r="N26" s="24"/>
      <c r="O26" s="24"/>
      <c r="P26" s="24"/>
      <c r="Q26" s="24"/>
    </row>
    <row r="27" spans="2:36" s="20" customFormat="1" ht="15" customHeight="1" x14ac:dyDescent="0.25">
      <c r="B27" s="20" t="s">
        <v>53</v>
      </c>
      <c r="C27" s="32">
        <f>$G$120</f>
        <v>5691</v>
      </c>
      <c r="D27" s="86">
        <f>$G$120-$F$120</f>
        <v>-1737</v>
      </c>
      <c r="E27" s="23">
        <f>($G$120-$F$120)/$F$120</f>
        <v>-0.23384491114701131</v>
      </c>
      <c r="F27" s="32">
        <f>$G$113</f>
        <v>1821</v>
      </c>
      <c r="G27" s="86">
        <f>G113-F113</f>
        <v>-633</v>
      </c>
      <c r="H27" s="23">
        <f>(G113-F113)/F113</f>
        <v>-0.25794621026894865</v>
      </c>
      <c r="I27" s="32">
        <f>$G$114</f>
        <v>3870</v>
      </c>
      <c r="J27" s="86">
        <f>G114-F114</f>
        <v>-1104</v>
      </c>
      <c r="K27" s="23">
        <f>(G114-F114)/F114</f>
        <v>-0.22195416164053075</v>
      </c>
      <c r="L27" s="37"/>
      <c r="M27" s="37"/>
      <c r="N27" s="23"/>
      <c r="O27" s="24"/>
      <c r="P27" s="37"/>
      <c r="Q27" s="23"/>
    </row>
    <row r="28" spans="2:36" s="20" customFormat="1" ht="12.75" x14ac:dyDescent="0.25">
      <c r="B28" s="20" t="s">
        <v>5</v>
      </c>
      <c r="C28" s="32">
        <f>$G$143</f>
        <v>14809</v>
      </c>
      <c r="D28" s="86">
        <f>$G$143-$F$143</f>
        <v>-2219</v>
      </c>
      <c r="E28" s="23">
        <f>($G$143-$F$143)/$F$143</f>
        <v>-0.13031477566361288</v>
      </c>
      <c r="F28" s="32">
        <f>$G$136</f>
        <v>6382</v>
      </c>
      <c r="G28" s="86">
        <f>G136-F136</f>
        <v>-661</v>
      </c>
      <c r="H28" s="23">
        <f>(G136-F136)/F136</f>
        <v>-9.3852051682521656E-2</v>
      </c>
      <c r="I28" s="32">
        <f>$G$137</f>
        <v>8427</v>
      </c>
      <c r="J28" s="86">
        <f>G137-F137</f>
        <v>-1558</v>
      </c>
      <c r="K28" s="23">
        <f>(G137-F137)/F137</f>
        <v>-0.15603405107661492</v>
      </c>
      <c r="L28" s="37"/>
      <c r="M28" s="37"/>
      <c r="N28" s="23"/>
      <c r="O28" s="24"/>
      <c r="P28" s="37"/>
      <c r="Q28" s="23"/>
    </row>
    <row r="29" spans="2:36" s="20" customFormat="1" ht="12.75" x14ac:dyDescent="0.25">
      <c r="B29" s="20" t="s">
        <v>6</v>
      </c>
      <c r="C29" s="32">
        <f>$G$166</f>
        <v>5061</v>
      </c>
      <c r="D29" s="86">
        <f>$G$166-$F$166</f>
        <v>-1580</v>
      </c>
      <c r="E29" s="23">
        <f>($G$166-$F$166)/$F$166</f>
        <v>-0.23791597650956181</v>
      </c>
      <c r="F29" s="32">
        <f>$G$159</f>
        <v>1727</v>
      </c>
      <c r="G29" s="86">
        <f>G159-F159</f>
        <v>-600</v>
      </c>
      <c r="H29" s="23">
        <f>(G159-F159)/F159</f>
        <v>-0.25784271594327463</v>
      </c>
      <c r="I29" s="32">
        <f>$G$160</f>
        <v>3334</v>
      </c>
      <c r="J29" s="86">
        <f>G160-F160</f>
        <v>-980</v>
      </c>
      <c r="K29" s="23">
        <f>(G160-F160)/F160</f>
        <v>-0.22716736207695873</v>
      </c>
      <c r="L29" s="37"/>
      <c r="M29" s="37"/>
      <c r="N29" s="23"/>
      <c r="O29" s="24"/>
      <c r="P29" s="37"/>
      <c r="Q29" s="23"/>
    </row>
    <row r="30" spans="2:36" s="20" customFormat="1" ht="12.75" x14ac:dyDescent="0.25">
      <c r="B30" s="82" t="s">
        <v>7</v>
      </c>
      <c r="C30" s="34">
        <f>$G$189</f>
        <v>6129</v>
      </c>
      <c r="D30" s="86">
        <f>$G$189-$F$189</f>
        <v>-1660</v>
      </c>
      <c r="E30" s="23">
        <f>($G$189-$F$189)/$F$189</f>
        <v>-0.21312106817306459</v>
      </c>
      <c r="F30" s="34">
        <f>$G$182</f>
        <v>2491</v>
      </c>
      <c r="G30" s="86">
        <f>G182-F182</f>
        <v>-438</v>
      </c>
      <c r="H30" s="23">
        <f>(G182-F182)/F182</f>
        <v>-0.14953909184021849</v>
      </c>
      <c r="I30" s="34">
        <f>$G$183</f>
        <v>3638</v>
      </c>
      <c r="J30" s="86">
        <f>G183-F183</f>
        <v>-1222</v>
      </c>
      <c r="K30" s="23">
        <f>(G183-F183)/F183</f>
        <v>-0.25144032921810699</v>
      </c>
      <c r="L30" s="37"/>
      <c r="M30" s="37"/>
      <c r="N30" s="23"/>
      <c r="O30" s="24"/>
      <c r="P30" s="37"/>
      <c r="Q30" s="23"/>
      <c r="S30" s="20" t="s">
        <v>8</v>
      </c>
    </row>
    <row r="31" spans="2:36" s="20" customFormat="1" ht="24.95" customHeight="1" x14ac:dyDescent="0.2">
      <c r="B31" s="83" t="s">
        <v>47</v>
      </c>
      <c r="C31" s="84"/>
      <c r="D31" s="84"/>
      <c r="E31" s="84"/>
      <c r="F31" s="84"/>
      <c r="G31" s="84"/>
      <c r="H31" s="84"/>
      <c r="I31" s="84"/>
      <c r="J31" s="84"/>
      <c r="K31" s="84"/>
      <c r="L31" s="19"/>
      <c r="M31" s="19"/>
      <c r="N31" s="19"/>
      <c r="O31" s="19"/>
      <c r="P31" s="19"/>
      <c r="Q31" s="19"/>
      <c r="AC31" s="40"/>
      <c r="AD31" s="43"/>
      <c r="AE31" s="40"/>
      <c r="AF31" s="43"/>
      <c r="AG31" s="40"/>
      <c r="AH31" s="43"/>
    </row>
    <row r="32" spans="2:36" s="45" customFormat="1" ht="14.25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U32" s="43"/>
      <c r="AD32" s="43"/>
      <c r="AE32" s="40"/>
      <c r="AF32" s="43"/>
      <c r="AG32" s="40"/>
      <c r="AH32" s="43"/>
      <c r="AI32" s="43"/>
      <c r="AJ32" s="40"/>
    </row>
    <row r="33" spans="2:36" s="45" customFormat="1" ht="14.25" x14ac:dyDescent="0.25">
      <c r="L33" s="3"/>
      <c r="M33" s="3"/>
      <c r="N33" s="3"/>
      <c r="O33" s="3"/>
      <c r="P33" s="3"/>
      <c r="Q33" s="3"/>
      <c r="R33" s="3"/>
      <c r="U33" s="43"/>
      <c r="AC33" s="39"/>
      <c r="AD33" s="39"/>
      <c r="AE33" s="39"/>
      <c r="AF33" s="39"/>
      <c r="AG33" s="39"/>
      <c r="AH33" s="85"/>
      <c r="AI33" s="43"/>
      <c r="AJ33" s="40"/>
    </row>
    <row r="34" spans="2:36" s="85" customFormat="1" ht="24.95" customHeight="1" x14ac:dyDescent="0.25">
      <c r="B34" s="74" t="s">
        <v>358</v>
      </c>
      <c r="C34" s="73"/>
      <c r="D34" s="73"/>
      <c r="E34" s="73"/>
      <c r="F34" s="73"/>
      <c r="G34" s="73"/>
      <c r="H34" s="73"/>
      <c r="I34" s="73"/>
      <c r="J34" s="73"/>
      <c r="K34" s="73"/>
      <c r="L34" s="97"/>
      <c r="M34" s="97"/>
      <c r="N34" s="97"/>
      <c r="O34" s="97"/>
      <c r="P34" s="97"/>
      <c r="Q34" s="97"/>
      <c r="AC34" s="76"/>
      <c r="AD34" s="76"/>
      <c r="AE34" s="76"/>
      <c r="AF34" s="76"/>
      <c r="AG34" s="76"/>
      <c r="AH34" s="20"/>
    </row>
    <row r="35" spans="2:36" s="20" customFormat="1" ht="15" customHeight="1" x14ac:dyDescent="0.25">
      <c r="B35" s="155" t="s">
        <v>90</v>
      </c>
      <c r="C35" s="162" t="s">
        <v>55</v>
      </c>
      <c r="D35" s="162"/>
      <c r="E35" s="162"/>
      <c r="F35" s="159" t="s">
        <v>2</v>
      </c>
      <c r="G35" s="159"/>
      <c r="H35" s="159"/>
      <c r="I35" s="159"/>
      <c r="J35" s="159"/>
      <c r="K35" s="159"/>
      <c r="L35" s="19"/>
      <c r="M35" s="19"/>
      <c r="N35" s="19"/>
      <c r="O35" s="19"/>
      <c r="P35" s="19"/>
      <c r="Q35" s="19"/>
    </row>
    <row r="36" spans="2:36" s="20" customFormat="1" ht="24.75" customHeight="1" x14ac:dyDescent="0.25">
      <c r="B36" s="156"/>
      <c r="C36" s="163"/>
      <c r="D36" s="163"/>
      <c r="E36" s="163"/>
      <c r="F36" s="160" t="s">
        <v>29</v>
      </c>
      <c r="G36" s="160"/>
      <c r="H36" s="160"/>
      <c r="I36" s="160" t="s">
        <v>30</v>
      </c>
      <c r="J36" s="160"/>
      <c r="K36" s="160"/>
      <c r="L36" s="164"/>
      <c r="M36" s="164"/>
      <c r="N36" s="164"/>
      <c r="O36" s="164"/>
      <c r="P36" s="164"/>
      <c r="Q36" s="164"/>
    </row>
    <row r="37" spans="2:36" s="20" customFormat="1" ht="35.25" customHeight="1" x14ac:dyDescent="0.25">
      <c r="B37" s="78"/>
      <c r="C37" s="79" t="s">
        <v>240</v>
      </c>
      <c r="D37" s="80" t="s">
        <v>241</v>
      </c>
      <c r="E37" s="80" t="s">
        <v>242</v>
      </c>
      <c r="F37" s="79" t="s">
        <v>240</v>
      </c>
      <c r="G37" s="80" t="s">
        <v>241</v>
      </c>
      <c r="H37" s="80" t="s">
        <v>242</v>
      </c>
      <c r="I37" s="79" t="s">
        <v>240</v>
      </c>
      <c r="J37" s="80" t="s">
        <v>241</v>
      </c>
      <c r="K37" s="80" t="s">
        <v>242</v>
      </c>
      <c r="L37" s="95"/>
      <c r="M37" s="96"/>
      <c r="N37" s="96"/>
      <c r="O37" s="95"/>
      <c r="P37" s="96"/>
      <c r="Q37" s="96"/>
    </row>
    <row r="38" spans="2:36" s="20" customFormat="1" ht="12.75" x14ac:dyDescent="0.25">
      <c r="B38" s="20" t="s">
        <v>3</v>
      </c>
      <c r="C38" s="32">
        <f>$G$74</f>
        <v>189940</v>
      </c>
      <c r="D38" s="86">
        <f>$G$74-$F$74</f>
        <v>-59489</v>
      </c>
      <c r="E38" s="23">
        <f>($G$74-$F$74)/$F$74</f>
        <v>-0.23850073568029379</v>
      </c>
      <c r="F38" s="32">
        <f>$G$69</f>
        <v>147425</v>
      </c>
      <c r="G38" s="86">
        <f>G69-F69</f>
        <v>-54624</v>
      </c>
      <c r="H38" s="23">
        <f>(G69-F69)/F69</f>
        <v>-0.27035026157021319</v>
      </c>
      <c r="I38" s="32">
        <f>$G$70</f>
        <v>42515</v>
      </c>
      <c r="J38" s="86">
        <f>G70-F70</f>
        <v>-4865</v>
      </c>
      <c r="K38" s="23">
        <f>(G70-F70)/F70</f>
        <v>-0.10268045588856058</v>
      </c>
      <c r="L38" s="37"/>
      <c r="M38" s="37"/>
      <c r="N38" s="23"/>
      <c r="O38" s="24"/>
      <c r="P38" s="37"/>
      <c r="Q38" s="23"/>
    </row>
    <row r="39" spans="2:36" s="20" customFormat="1" ht="12.75" x14ac:dyDescent="0.25">
      <c r="B39" s="20" t="s">
        <v>4</v>
      </c>
      <c r="C39" s="32">
        <f>$G$97</f>
        <v>31690</v>
      </c>
      <c r="D39" s="86">
        <f>$G$97-$F$97</f>
        <v>-7196</v>
      </c>
      <c r="E39" s="23">
        <f>($G$97-$F$97)/$F$97</f>
        <v>-0.18505374684976597</v>
      </c>
      <c r="F39" s="32">
        <f>$G$92</f>
        <v>24921</v>
      </c>
      <c r="G39" s="86">
        <f>G92-F92</f>
        <v>-7562</v>
      </c>
      <c r="H39" s="23">
        <f>(G92-F92)/F92</f>
        <v>-0.23279869470184403</v>
      </c>
      <c r="I39" s="32">
        <f>$G$93</f>
        <v>6769</v>
      </c>
      <c r="J39" s="86">
        <f>G93-F93</f>
        <v>366</v>
      </c>
      <c r="K39" s="23">
        <f>(G93-F93)/F93</f>
        <v>5.716070591910042E-2</v>
      </c>
      <c r="L39" s="37"/>
      <c r="M39" s="37"/>
      <c r="N39" s="23"/>
      <c r="O39" s="24"/>
      <c r="P39" s="37"/>
      <c r="Q39" s="23"/>
    </row>
    <row r="40" spans="2:36" s="20" customFormat="1" ht="15" customHeight="1" x14ac:dyDescent="0.25">
      <c r="B40" s="81"/>
      <c r="C40" s="161" t="s">
        <v>14</v>
      </c>
      <c r="D40" s="161"/>
      <c r="E40" s="161"/>
      <c r="F40" s="161"/>
      <c r="G40" s="161"/>
      <c r="H40" s="161"/>
      <c r="I40" s="161"/>
      <c r="J40" s="161"/>
      <c r="K40" s="161"/>
      <c r="L40" s="24"/>
      <c r="M40" s="24"/>
      <c r="N40" s="24"/>
      <c r="O40" s="24"/>
      <c r="P40" s="24"/>
      <c r="Q40" s="24"/>
    </row>
    <row r="41" spans="2:36" s="20" customFormat="1" ht="15" customHeight="1" x14ac:dyDescent="0.25">
      <c r="B41" s="20" t="s">
        <v>53</v>
      </c>
      <c r="C41" s="32">
        <f>$G$120</f>
        <v>5691</v>
      </c>
      <c r="D41" s="86">
        <f>$G$120-$F$120</f>
        <v>-1737</v>
      </c>
      <c r="E41" s="23">
        <f>($G$120-$F$120)/$F$120</f>
        <v>-0.23384491114701131</v>
      </c>
      <c r="F41" s="32">
        <f>$G$115</f>
        <v>4841</v>
      </c>
      <c r="G41" s="86">
        <f>G115-F115</f>
        <v>-1649</v>
      </c>
      <c r="H41" s="23">
        <f>(G115-F115)/F115</f>
        <v>-0.25408320493066255</v>
      </c>
      <c r="I41" s="32">
        <f>$G$116</f>
        <v>850</v>
      </c>
      <c r="J41" s="86">
        <f>G116-F116</f>
        <v>-88</v>
      </c>
      <c r="K41" s="23">
        <f>(G116-F116)/F116</f>
        <v>-9.3816631130063971E-2</v>
      </c>
      <c r="L41" s="37"/>
      <c r="M41" s="37"/>
      <c r="N41" s="23"/>
      <c r="O41" s="24"/>
      <c r="P41" s="37"/>
      <c r="Q41" s="23"/>
    </row>
    <row r="42" spans="2:36" s="20" customFormat="1" ht="12.75" x14ac:dyDescent="0.25">
      <c r="B42" s="20" t="s">
        <v>5</v>
      </c>
      <c r="C42" s="32">
        <f>$G$143</f>
        <v>14809</v>
      </c>
      <c r="D42" s="86">
        <f>$G$143-$F$143</f>
        <v>-2219</v>
      </c>
      <c r="E42" s="23">
        <f>($G$143-$F$143)/$F$143</f>
        <v>-0.13031477566361288</v>
      </c>
      <c r="F42" s="32">
        <f>$G$138</f>
        <v>10838</v>
      </c>
      <c r="G42" s="86">
        <f>G138-F138</f>
        <v>-2794</v>
      </c>
      <c r="H42" s="23">
        <f>(G138-F138)/F138</f>
        <v>-0.20495892018779344</v>
      </c>
      <c r="I42" s="32">
        <f>$G$139</f>
        <v>3971</v>
      </c>
      <c r="J42" s="86">
        <f>G139-F139</f>
        <v>575</v>
      </c>
      <c r="K42" s="23">
        <f>(G139-F139)/F139</f>
        <v>0.16931684334511191</v>
      </c>
      <c r="L42" s="37"/>
      <c r="M42" s="37"/>
      <c r="N42" s="23"/>
      <c r="O42" s="24"/>
      <c r="P42" s="37"/>
      <c r="Q42" s="23"/>
    </row>
    <row r="43" spans="2:36" s="20" customFormat="1" ht="12.75" x14ac:dyDescent="0.25">
      <c r="B43" s="20" t="s">
        <v>6</v>
      </c>
      <c r="C43" s="32">
        <f>$G$166</f>
        <v>5061</v>
      </c>
      <c r="D43" s="86">
        <f>$G$166-$F$166</f>
        <v>-1580</v>
      </c>
      <c r="E43" s="23">
        <f>($G$166-$F$166)/$F$166</f>
        <v>-0.23791597650956181</v>
      </c>
      <c r="F43" s="32">
        <f>$G$161</f>
        <v>4309</v>
      </c>
      <c r="G43" s="86">
        <f>G161-F161</f>
        <v>-1412</v>
      </c>
      <c r="H43" s="23">
        <f>(G161-F161)/F161</f>
        <v>-0.24680999825205382</v>
      </c>
      <c r="I43" s="32">
        <f>$G$162</f>
        <v>752</v>
      </c>
      <c r="J43" s="86">
        <f>G162-F162</f>
        <v>-168</v>
      </c>
      <c r="K43" s="23">
        <f>(G162-F162)/F162</f>
        <v>-0.18260869565217391</v>
      </c>
      <c r="L43" s="37"/>
      <c r="M43" s="37" t="s">
        <v>49</v>
      </c>
      <c r="N43" s="23"/>
      <c r="O43" s="24"/>
      <c r="P43" s="37"/>
      <c r="Q43" s="23"/>
    </row>
    <row r="44" spans="2:36" s="20" customFormat="1" ht="12.75" x14ac:dyDescent="0.25">
      <c r="B44" s="82" t="s">
        <v>7</v>
      </c>
      <c r="C44" s="34">
        <f>$G$189</f>
        <v>6129</v>
      </c>
      <c r="D44" s="86">
        <f>$G$189-$F$189</f>
        <v>-1660</v>
      </c>
      <c r="E44" s="23">
        <f>($G$189-$F$189)/$F$189</f>
        <v>-0.21312106817306459</v>
      </c>
      <c r="F44" s="34">
        <f>$G$184</f>
        <v>4933</v>
      </c>
      <c r="G44" s="86">
        <f>G184-F184</f>
        <v>-1707</v>
      </c>
      <c r="H44" s="23">
        <f>(G184-F184)/F184</f>
        <v>-0.25707831325301206</v>
      </c>
      <c r="I44" s="34">
        <f>$G$185</f>
        <v>1196</v>
      </c>
      <c r="J44" s="86">
        <f>G185-F185</f>
        <v>47</v>
      </c>
      <c r="K44" s="23">
        <f>(G185-F185)/F185</f>
        <v>4.0905134899912966E-2</v>
      </c>
      <c r="L44" s="37"/>
      <c r="M44" s="37"/>
      <c r="N44" s="23"/>
      <c r="O44" s="24"/>
      <c r="P44" s="37"/>
      <c r="Q44" s="23"/>
    </row>
    <row r="45" spans="2:36" s="20" customFormat="1" ht="24.95" customHeight="1" x14ac:dyDescent="0.2">
      <c r="B45" s="83" t="s">
        <v>47</v>
      </c>
      <c r="C45" s="84"/>
      <c r="D45" s="84"/>
      <c r="E45" s="84"/>
      <c r="F45" s="84"/>
      <c r="G45" s="84"/>
      <c r="H45" s="84"/>
      <c r="I45" s="84"/>
      <c r="J45" s="84"/>
      <c r="K45" s="84"/>
      <c r="L45" s="19"/>
      <c r="M45" s="19"/>
      <c r="N45" s="19"/>
      <c r="O45" s="19"/>
      <c r="P45" s="19"/>
      <c r="Q45" s="19"/>
    </row>
    <row r="46" spans="2:36" s="45" customFormat="1" ht="14.25" x14ac:dyDescent="0.25">
      <c r="B46" s="6"/>
      <c r="C46" s="3"/>
      <c r="D46" s="5"/>
      <c r="E46" s="3"/>
      <c r="F46" s="5"/>
      <c r="G46" s="3"/>
      <c r="H46" s="5"/>
      <c r="I46" s="3"/>
      <c r="J46" s="5"/>
      <c r="K46" s="3"/>
      <c r="L46" s="5"/>
      <c r="M46" s="3"/>
      <c r="N46" s="5"/>
      <c r="O46" s="3"/>
      <c r="P46" s="5"/>
      <c r="Q46" s="3"/>
      <c r="R46" s="5"/>
      <c r="U46" s="43"/>
      <c r="AH46" s="40"/>
      <c r="AI46" s="43"/>
      <c r="AJ46" s="40"/>
    </row>
    <row r="47" spans="2:36" s="45" customFormat="1" ht="14.25" x14ac:dyDescent="0.25">
      <c r="O47" s="6"/>
      <c r="P47" s="6"/>
      <c r="Q47" s="6"/>
      <c r="R47" s="6"/>
      <c r="AB47" s="40"/>
      <c r="AC47" s="43"/>
      <c r="AD47" s="40"/>
      <c r="AE47" s="43"/>
      <c r="AF47" s="40"/>
      <c r="AG47" s="43"/>
      <c r="AH47" s="40"/>
      <c r="AI47" s="43"/>
      <c r="AJ47" s="40"/>
    </row>
    <row r="48" spans="2:36" s="85" customFormat="1" ht="24.95" customHeight="1" x14ac:dyDescent="0.25">
      <c r="B48" s="74" t="s">
        <v>359</v>
      </c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97"/>
      <c r="P48" s="97"/>
      <c r="Q48" s="97"/>
    </row>
    <row r="49" spans="2:27" s="20" customFormat="1" ht="15" customHeight="1" x14ac:dyDescent="0.25">
      <c r="B49" s="155" t="s">
        <v>90</v>
      </c>
      <c r="C49" s="162" t="s">
        <v>55</v>
      </c>
      <c r="D49" s="162"/>
      <c r="E49" s="162"/>
      <c r="F49" s="159" t="s">
        <v>2</v>
      </c>
      <c r="G49" s="159"/>
      <c r="H49" s="159"/>
      <c r="I49" s="159"/>
      <c r="J49" s="159"/>
      <c r="K49" s="159"/>
      <c r="L49" s="159" t="s">
        <v>2</v>
      </c>
      <c r="M49" s="159"/>
      <c r="N49" s="159"/>
      <c r="O49" s="19"/>
      <c r="P49" s="19"/>
      <c r="Q49" s="19"/>
    </row>
    <row r="50" spans="2:27" s="20" customFormat="1" ht="24.75" customHeight="1" x14ac:dyDescent="0.25">
      <c r="B50" s="156"/>
      <c r="C50" s="163"/>
      <c r="D50" s="163"/>
      <c r="E50" s="163"/>
      <c r="F50" s="160" t="s">
        <v>31</v>
      </c>
      <c r="G50" s="160"/>
      <c r="H50" s="160"/>
      <c r="I50" s="160" t="s">
        <v>32</v>
      </c>
      <c r="J50" s="160"/>
      <c r="K50" s="160"/>
      <c r="L50" s="160" t="s">
        <v>46</v>
      </c>
      <c r="M50" s="160"/>
      <c r="N50" s="160"/>
      <c r="O50" s="164"/>
      <c r="P50" s="164"/>
      <c r="Q50" s="164"/>
    </row>
    <row r="51" spans="2:27" s="20" customFormat="1" ht="35.25" customHeight="1" x14ac:dyDescent="0.25">
      <c r="B51" s="78"/>
      <c r="C51" s="79" t="s">
        <v>240</v>
      </c>
      <c r="D51" s="80" t="s">
        <v>241</v>
      </c>
      <c r="E51" s="80" t="s">
        <v>242</v>
      </c>
      <c r="F51" s="79" t="s">
        <v>240</v>
      </c>
      <c r="G51" s="80" t="s">
        <v>241</v>
      </c>
      <c r="H51" s="80" t="s">
        <v>242</v>
      </c>
      <c r="I51" s="79" t="s">
        <v>240</v>
      </c>
      <c r="J51" s="80" t="s">
        <v>241</v>
      </c>
      <c r="K51" s="80" t="s">
        <v>242</v>
      </c>
      <c r="L51" s="79" t="s">
        <v>240</v>
      </c>
      <c r="M51" s="80" t="s">
        <v>241</v>
      </c>
      <c r="N51" s="80" t="s">
        <v>242</v>
      </c>
      <c r="O51" s="95"/>
      <c r="P51" s="96"/>
      <c r="Q51" s="96" t="s">
        <v>49</v>
      </c>
    </row>
    <row r="52" spans="2:27" s="20" customFormat="1" ht="12.75" x14ac:dyDescent="0.25">
      <c r="B52" s="20" t="s">
        <v>3</v>
      </c>
      <c r="C52" s="32">
        <f>$G$74</f>
        <v>189940</v>
      </c>
      <c r="D52" s="86">
        <f>$G$74-$F$74</f>
        <v>-59489</v>
      </c>
      <c r="E52" s="23">
        <f>($G$74-$F$74)/$F$74</f>
        <v>-0.23850073568029379</v>
      </c>
      <c r="F52" s="32">
        <f>$G$71</f>
        <v>76754</v>
      </c>
      <c r="G52" s="86">
        <f>G71-F71</f>
        <v>-27976</v>
      </c>
      <c r="H52" s="23">
        <f>(G71-F71)/F71</f>
        <v>-0.26712498806454693</v>
      </c>
      <c r="I52" s="32">
        <f>$G$72</f>
        <v>110356</v>
      </c>
      <c r="J52" s="86">
        <f>G72-F72</f>
        <v>-31220</v>
      </c>
      <c r="K52" s="23">
        <f>(G72-F72)/F72</f>
        <v>-0.22051760185342148</v>
      </c>
      <c r="L52" s="32">
        <f>$G$73</f>
        <v>2830</v>
      </c>
      <c r="M52" s="86">
        <f>G73-F73</f>
        <v>-293</v>
      </c>
      <c r="N52" s="23">
        <f>(G73-F73)/F73</f>
        <v>-9.3820044828690358E-2</v>
      </c>
      <c r="O52" s="24"/>
      <c r="P52" s="37"/>
      <c r="Q52" s="23"/>
    </row>
    <row r="53" spans="2:27" s="20" customFormat="1" ht="12.75" x14ac:dyDescent="0.25">
      <c r="B53" s="20" t="s">
        <v>4</v>
      </c>
      <c r="C53" s="32">
        <f>$G$97</f>
        <v>31690</v>
      </c>
      <c r="D53" s="86">
        <f>$G$97-$F$97</f>
        <v>-7196</v>
      </c>
      <c r="E53" s="23">
        <f>($G$97-$F$97)/$F$97</f>
        <v>-0.18505374684976597</v>
      </c>
      <c r="F53" s="32">
        <f>$G$94</f>
        <v>12829</v>
      </c>
      <c r="G53" s="86">
        <f>G94-F94</f>
        <v>-3086</v>
      </c>
      <c r="H53" s="23">
        <f>(G94-F94)/F94</f>
        <v>-0.19390512095507384</v>
      </c>
      <c r="I53" s="32">
        <f>$G$95</f>
        <v>18376</v>
      </c>
      <c r="J53" s="86">
        <f>G95-F95</f>
        <v>-4074</v>
      </c>
      <c r="K53" s="23">
        <f>(G95-F95)/F95</f>
        <v>-0.18146993318485524</v>
      </c>
      <c r="L53" s="32">
        <f>$G$96</f>
        <v>485</v>
      </c>
      <c r="M53" s="86">
        <f>G96-F96</f>
        <v>-36</v>
      </c>
      <c r="N53" s="23">
        <f>(G96-F96)/F96</f>
        <v>-6.9097888675623803E-2</v>
      </c>
      <c r="O53" s="24"/>
      <c r="P53" s="37"/>
      <c r="Q53" s="23"/>
    </row>
    <row r="54" spans="2:27" s="20" customFormat="1" ht="15" customHeight="1" x14ac:dyDescent="0.25">
      <c r="B54" s="81"/>
      <c r="C54" s="161" t="s">
        <v>14</v>
      </c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24"/>
      <c r="P54" s="24"/>
      <c r="Q54" s="24"/>
    </row>
    <row r="55" spans="2:27" s="20" customFormat="1" ht="15" customHeight="1" x14ac:dyDescent="0.25">
      <c r="B55" s="20" t="s">
        <v>53</v>
      </c>
      <c r="C55" s="32">
        <f>$G$120</f>
        <v>5691</v>
      </c>
      <c r="D55" s="86">
        <f>$G$120-$F$120</f>
        <v>-1737</v>
      </c>
      <c r="E55" s="23">
        <f>($G$120-$F$120)/$F$120</f>
        <v>-0.23384491114701131</v>
      </c>
      <c r="F55" s="32">
        <f>$G$117</f>
        <v>2093</v>
      </c>
      <c r="G55" s="86">
        <f>G117-F117</f>
        <v>-956</v>
      </c>
      <c r="H55" s="23">
        <f>(G117-F117)/F117</f>
        <v>-0.31354542472941949</v>
      </c>
      <c r="I55" s="32">
        <f>$G$118</f>
        <v>3517</v>
      </c>
      <c r="J55" s="86">
        <f>G118-F118</f>
        <v>-786</v>
      </c>
      <c r="K55" s="23">
        <f>(G118-F118)/F118</f>
        <v>-0.18266325819195911</v>
      </c>
      <c r="L55" s="32">
        <f>$G$119</f>
        <v>81</v>
      </c>
      <c r="M55" s="86">
        <f>G119-F119</f>
        <v>5</v>
      </c>
      <c r="N55" s="23">
        <f>(G119-F119)/F119</f>
        <v>6.5789473684210523E-2</v>
      </c>
      <c r="O55" s="24"/>
      <c r="P55" s="37"/>
      <c r="Q55" s="23"/>
    </row>
    <row r="56" spans="2:27" s="20" customFormat="1" ht="12.75" x14ac:dyDescent="0.25">
      <c r="B56" s="20" t="s">
        <v>5</v>
      </c>
      <c r="C56" s="32">
        <f>$G$143</f>
        <v>14809</v>
      </c>
      <c r="D56" s="86">
        <f>$G$143-$F$143</f>
        <v>-2219</v>
      </c>
      <c r="E56" s="23">
        <f>($G$143-$F$143)/$F$143</f>
        <v>-0.13031477566361288</v>
      </c>
      <c r="F56" s="32">
        <f>$G$140</f>
        <v>6328</v>
      </c>
      <c r="G56" s="86">
        <f>G140-F140</f>
        <v>-735</v>
      </c>
      <c r="H56" s="23">
        <f>(G140-F140)/F140</f>
        <v>-0.10406342913776016</v>
      </c>
      <c r="I56" s="32">
        <f>$G$141</f>
        <v>8255</v>
      </c>
      <c r="J56" s="86">
        <f>G141-F141</f>
        <v>-1477</v>
      </c>
      <c r="K56" s="23">
        <f>(G141-F141)/F141</f>
        <v>-0.15176736539251953</v>
      </c>
      <c r="L56" s="32">
        <f>$G$142</f>
        <v>226</v>
      </c>
      <c r="M56" s="86">
        <f>G142-F142</f>
        <v>-7</v>
      </c>
      <c r="N56" s="23">
        <f>(G142-F142)/F142</f>
        <v>-3.0042918454935622E-2</v>
      </c>
      <c r="O56" s="24"/>
      <c r="P56" s="37"/>
      <c r="Q56" s="23"/>
    </row>
    <row r="57" spans="2:27" s="20" customFormat="1" ht="12.75" x14ac:dyDescent="0.25">
      <c r="B57" s="20" t="s">
        <v>6</v>
      </c>
      <c r="C57" s="32">
        <f>$G$166</f>
        <v>5061</v>
      </c>
      <c r="D57" s="86">
        <f>$G$166-$F$166</f>
        <v>-1580</v>
      </c>
      <c r="E57" s="23">
        <f>($G$166-$F$166)/$F$166</f>
        <v>-0.23791597650956181</v>
      </c>
      <c r="F57" s="32">
        <f>$G$163</f>
        <v>2019</v>
      </c>
      <c r="G57" s="86">
        <f>G163-F163</f>
        <v>-475</v>
      </c>
      <c r="H57" s="23">
        <f>(G163-F163)/F163</f>
        <v>-0.19045709703287891</v>
      </c>
      <c r="I57" s="32">
        <f>$G$164</f>
        <v>2947</v>
      </c>
      <c r="J57" s="86">
        <f>G164-F164</f>
        <v>-1084</v>
      </c>
      <c r="K57" s="23">
        <f>(G164-F164)/F164</f>
        <v>-0.26891590176134955</v>
      </c>
      <c r="L57" s="32">
        <f>$G$165</f>
        <v>95</v>
      </c>
      <c r="M57" s="86">
        <f>G165-F165</f>
        <v>-21</v>
      </c>
      <c r="N57" s="23">
        <f>(G165-F165)/F165</f>
        <v>-0.18103448275862069</v>
      </c>
      <c r="O57" s="24"/>
      <c r="P57" s="37"/>
      <c r="Q57" s="23"/>
    </row>
    <row r="58" spans="2:27" s="20" customFormat="1" ht="12.75" x14ac:dyDescent="0.25">
      <c r="B58" s="82" t="s">
        <v>7</v>
      </c>
      <c r="C58" s="34">
        <f>$G$189</f>
        <v>6129</v>
      </c>
      <c r="D58" s="86">
        <f>$G$189-$F$189</f>
        <v>-1660</v>
      </c>
      <c r="E58" s="23">
        <f>($G$189-$F$189)/$F$189</f>
        <v>-0.21312106817306459</v>
      </c>
      <c r="F58" s="34">
        <f>$G$186</f>
        <v>2389</v>
      </c>
      <c r="G58" s="86">
        <f>G186-F186</f>
        <v>-920</v>
      </c>
      <c r="H58" s="23">
        <f>(G186-F186)/F186</f>
        <v>-0.27802961619824723</v>
      </c>
      <c r="I58" s="34">
        <f>$G$187</f>
        <v>3657</v>
      </c>
      <c r="J58" s="86">
        <f>G187-F187</f>
        <v>-727</v>
      </c>
      <c r="K58" s="23">
        <f>(G187-F187)/F187</f>
        <v>-0.16583029197080293</v>
      </c>
      <c r="L58" s="34">
        <f>$G$188</f>
        <v>83</v>
      </c>
      <c r="M58" s="87">
        <f>G188-F188</f>
        <v>-13</v>
      </c>
      <c r="N58" s="18">
        <f>(G188-F188)/F188</f>
        <v>-0.13541666666666666</v>
      </c>
      <c r="O58" s="24"/>
      <c r="P58" s="37"/>
      <c r="Q58" s="23"/>
    </row>
    <row r="59" spans="2:27" s="20" customFormat="1" ht="24.95" customHeight="1" x14ac:dyDescent="0.2">
      <c r="B59" s="83" t="s">
        <v>47</v>
      </c>
      <c r="C59" s="84"/>
      <c r="D59" s="84"/>
      <c r="E59" s="84"/>
      <c r="F59" s="84"/>
      <c r="G59" s="84"/>
      <c r="H59" s="84"/>
      <c r="I59" s="84"/>
      <c r="J59" s="84"/>
      <c r="K59" s="84"/>
      <c r="L59" s="19"/>
      <c r="O59" s="19"/>
      <c r="P59" s="19"/>
      <c r="Q59" s="19"/>
    </row>
    <row r="61" spans="2:27" ht="14.25" customHeight="1" x14ac:dyDescent="0.25">
      <c r="B61" s="154" t="s">
        <v>238</v>
      </c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</row>
    <row r="62" spans="2:27" ht="14.25" customHeight="1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</row>
    <row r="63" spans="2:27" ht="14.25" customHeight="1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</row>
    <row r="65" spans="1:10" s="20" customFormat="1" ht="24.95" customHeight="1" x14ac:dyDescent="0.25">
      <c r="B65" s="74" t="s">
        <v>314</v>
      </c>
    </row>
    <row r="66" spans="1:10" s="20" customFormat="1" ht="25.5" x14ac:dyDescent="0.25">
      <c r="B66" s="78" t="s">
        <v>10</v>
      </c>
      <c r="C66" s="88" t="s">
        <v>326</v>
      </c>
      <c r="D66" s="88" t="s">
        <v>327</v>
      </c>
      <c r="E66" s="88" t="s">
        <v>328</v>
      </c>
      <c r="F66" s="88" t="s">
        <v>329</v>
      </c>
      <c r="G66" s="88" t="s">
        <v>330</v>
      </c>
      <c r="H66" s="80" t="s">
        <v>331</v>
      </c>
      <c r="I66" s="80" t="s">
        <v>332</v>
      </c>
      <c r="J66" s="101"/>
    </row>
    <row r="67" spans="1:10" s="20" customFormat="1" ht="12.75" x14ac:dyDescent="0.25">
      <c r="B67" s="20" t="s">
        <v>27</v>
      </c>
      <c r="C67" s="13">
        <f>'[1]4. Sesso, nazionalità, età'!C4</f>
        <v>82932</v>
      </c>
      <c r="D67" s="13">
        <f>'[1]4. Sesso, nazionalità, età'!D4</f>
        <v>97437</v>
      </c>
      <c r="E67" s="13">
        <f>'[1]4. Sesso, nazionalità, età'!E4</f>
        <v>101412</v>
      </c>
      <c r="F67" s="13">
        <f>'[1]4. Sesso, nazionalità, età'!F4</f>
        <v>96346</v>
      </c>
      <c r="G67" s="13">
        <f>'[1]4. Sesso, nazionalità, età'!G4</f>
        <v>74827</v>
      </c>
      <c r="H67" s="86">
        <f t="shared" ref="H67:H74" si="0">G67-C67</f>
        <v>-8105</v>
      </c>
      <c r="I67" s="23">
        <f t="shared" ref="I67:I74" si="1">(G67-C67)/C67</f>
        <v>-9.7730670911107889E-2</v>
      </c>
    </row>
    <row r="68" spans="1:10" s="20" customFormat="1" ht="12.75" x14ac:dyDescent="0.25">
      <c r="B68" s="20" t="s">
        <v>28</v>
      </c>
      <c r="C68" s="13">
        <f>'[1]4. Sesso, nazionalità, età'!C5</f>
        <v>127999</v>
      </c>
      <c r="D68" s="13">
        <f>'[1]4. Sesso, nazionalità, età'!D5</f>
        <v>144781</v>
      </c>
      <c r="E68" s="13">
        <f>'[1]4. Sesso, nazionalità, età'!E5</f>
        <v>150371</v>
      </c>
      <c r="F68" s="13">
        <f>'[1]4. Sesso, nazionalità, età'!F5</f>
        <v>153083</v>
      </c>
      <c r="G68" s="13">
        <f>'[1]4. Sesso, nazionalità, età'!G5</f>
        <v>115113</v>
      </c>
      <c r="H68" s="86">
        <f t="shared" si="0"/>
        <v>-12886</v>
      </c>
      <c r="I68" s="23">
        <f t="shared" si="1"/>
        <v>-0.10067266150516802</v>
      </c>
    </row>
    <row r="69" spans="1:10" s="20" customFormat="1" ht="12.75" x14ac:dyDescent="0.25">
      <c r="B69" s="20" t="s">
        <v>29</v>
      </c>
      <c r="C69" s="13">
        <f>'[1]4. Sesso, nazionalità, età'!C6</f>
        <v>171277</v>
      </c>
      <c r="D69" s="13">
        <f>'[1]4. Sesso, nazionalità, età'!D6</f>
        <v>197752</v>
      </c>
      <c r="E69" s="13">
        <f>'[1]4. Sesso, nazionalità, età'!E6</f>
        <v>204512</v>
      </c>
      <c r="F69" s="13">
        <f>'[1]4. Sesso, nazionalità, età'!F6</f>
        <v>202049</v>
      </c>
      <c r="G69" s="13">
        <f>'[1]4. Sesso, nazionalità, età'!G6</f>
        <v>147425</v>
      </c>
      <c r="H69" s="86">
        <f t="shared" si="0"/>
        <v>-23852</v>
      </c>
      <c r="I69" s="23">
        <f t="shared" si="1"/>
        <v>-0.1392597955358863</v>
      </c>
    </row>
    <row r="70" spans="1:10" s="20" customFormat="1" ht="12.75" x14ac:dyDescent="0.25">
      <c r="B70" s="20" t="s">
        <v>30</v>
      </c>
      <c r="C70" s="13">
        <f>'[1]4. Sesso, nazionalità, età'!C7</f>
        <v>39654</v>
      </c>
      <c r="D70" s="13">
        <f>'[1]4. Sesso, nazionalità, età'!D7</f>
        <v>44466</v>
      </c>
      <c r="E70" s="13">
        <f>'[1]4. Sesso, nazionalità, età'!E7</f>
        <v>47271</v>
      </c>
      <c r="F70" s="13">
        <f>'[1]4. Sesso, nazionalità, età'!F7</f>
        <v>47380</v>
      </c>
      <c r="G70" s="13">
        <f>'[1]4. Sesso, nazionalità, età'!G7</f>
        <v>42515</v>
      </c>
      <c r="H70" s="86">
        <f t="shared" si="0"/>
        <v>2861</v>
      </c>
      <c r="I70" s="23">
        <f t="shared" si="1"/>
        <v>7.2149089625258483E-2</v>
      </c>
    </row>
    <row r="71" spans="1:10" s="20" customFormat="1" ht="12.75" x14ac:dyDescent="0.25">
      <c r="B71" s="20" t="s">
        <v>31</v>
      </c>
      <c r="C71" s="13">
        <f>'[1]4. Sesso, nazionalità, età'!C8</f>
        <v>87568</v>
      </c>
      <c r="D71" s="13">
        <f>'[1]4. Sesso, nazionalità, età'!D8</f>
        <v>103726</v>
      </c>
      <c r="E71" s="13">
        <f>'[1]4. Sesso, nazionalità, età'!E8</f>
        <v>108125</v>
      </c>
      <c r="F71" s="13">
        <f>'[1]4. Sesso, nazionalità, età'!F8</f>
        <v>104730</v>
      </c>
      <c r="G71" s="13">
        <f>'[1]4. Sesso, nazionalità, età'!G8</f>
        <v>76754</v>
      </c>
      <c r="H71" s="86">
        <f t="shared" si="0"/>
        <v>-10814</v>
      </c>
      <c r="I71" s="23">
        <f t="shared" si="1"/>
        <v>-0.12349260003654303</v>
      </c>
    </row>
    <row r="72" spans="1:10" s="20" customFormat="1" ht="12.75" x14ac:dyDescent="0.25">
      <c r="B72" s="20" t="s">
        <v>32</v>
      </c>
      <c r="C72" s="13">
        <f>'[1]4. Sesso, nazionalità, età'!C9</f>
        <v>121208</v>
      </c>
      <c r="D72" s="13">
        <f>'[1]4. Sesso, nazionalità, età'!D9</f>
        <v>135850</v>
      </c>
      <c r="E72" s="13">
        <f>'[1]4. Sesso, nazionalità, età'!E9</f>
        <v>140827</v>
      </c>
      <c r="F72" s="13">
        <f>'[1]4. Sesso, nazionalità, età'!F9</f>
        <v>141576</v>
      </c>
      <c r="G72" s="13">
        <f>'[1]4. Sesso, nazionalità, età'!G9</f>
        <v>110356</v>
      </c>
      <c r="H72" s="86">
        <f t="shared" si="0"/>
        <v>-10852</v>
      </c>
      <c r="I72" s="23">
        <f t="shared" si="1"/>
        <v>-8.9532044089499038E-2</v>
      </c>
    </row>
    <row r="73" spans="1:10" s="20" customFormat="1" ht="12.75" x14ac:dyDescent="0.25">
      <c r="B73" s="20" t="s">
        <v>33</v>
      </c>
      <c r="C73" s="13">
        <f>'[1]4. Sesso, nazionalità, età'!C10</f>
        <v>2155</v>
      </c>
      <c r="D73" s="13">
        <f>'[1]4. Sesso, nazionalità, età'!D10</f>
        <v>2642</v>
      </c>
      <c r="E73" s="13">
        <f>'[1]4. Sesso, nazionalità, età'!E10</f>
        <v>2831</v>
      </c>
      <c r="F73" s="13">
        <f>'[1]4. Sesso, nazionalità, età'!F10</f>
        <v>3123</v>
      </c>
      <c r="G73" s="13">
        <f>'[1]4. Sesso, nazionalità, età'!G10</f>
        <v>2830</v>
      </c>
      <c r="H73" s="86">
        <f t="shared" si="0"/>
        <v>675</v>
      </c>
      <c r="I73" s="23">
        <f t="shared" si="1"/>
        <v>0.31322505800464034</v>
      </c>
    </row>
    <row r="74" spans="1:10" s="20" customFormat="1" ht="12.75" x14ac:dyDescent="0.25">
      <c r="B74" s="90" t="s">
        <v>94</v>
      </c>
      <c r="C74" s="16">
        <f>SUM(C71:C73)</f>
        <v>210931</v>
      </c>
      <c r="D74" s="16">
        <f t="shared" ref="D74:G74" si="2">SUM(D71:D73)</f>
        <v>242218</v>
      </c>
      <c r="E74" s="16">
        <f t="shared" si="2"/>
        <v>251783</v>
      </c>
      <c r="F74" s="16">
        <f t="shared" si="2"/>
        <v>249429</v>
      </c>
      <c r="G74" s="16">
        <f t="shared" si="2"/>
        <v>189940</v>
      </c>
      <c r="H74" s="34">
        <f t="shared" si="0"/>
        <v>-20991</v>
      </c>
      <c r="I74" s="91">
        <f t="shared" si="1"/>
        <v>-9.9515955454627339E-2</v>
      </c>
    </row>
    <row r="75" spans="1:10" s="20" customFormat="1" ht="24.95" customHeight="1" x14ac:dyDescent="0.2">
      <c r="B75" s="83" t="s">
        <v>47</v>
      </c>
      <c r="C75" s="12"/>
      <c r="D75" s="12"/>
      <c r="E75" s="12"/>
      <c r="G75" s="12"/>
      <c r="H75" s="32"/>
      <c r="I75" s="92"/>
      <c r="J75" s="86"/>
    </row>
    <row r="76" spans="1:10" s="20" customFormat="1" ht="12.75" x14ac:dyDescent="0.25">
      <c r="C76" s="25"/>
      <c r="D76" s="25"/>
      <c r="E76" s="25"/>
      <c r="G76" s="25"/>
      <c r="H76" s="86"/>
      <c r="I76" s="23"/>
      <c r="J76" s="86"/>
    </row>
    <row r="77" spans="1:10" s="20" customFormat="1" ht="12.75" x14ac:dyDescent="0.25">
      <c r="A77" s="112"/>
      <c r="B77" s="104"/>
      <c r="C77" s="106" t="s">
        <v>326</v>
      </c>
      <c r="D77" s="106" t="s">
        <v>327</v>
      </c>
      <c r="E77" s="106" t="s">
        <v>328</v>
      </c>
      <c r="F77" s="108" t="s">
        <v>329</v>
      </c>
      <c r="G77" s="106" t="s">
        <v>330</v>
      </c>
      <c r="H77" s="109"/>
      <c r="I77" s="23"/>
      <c r="J77" s="86"/>
    </row>
    <row r="78" spans="1:10" s="20" customFormat="1" ht="12.75" x14ac:dyDescent="0.25">
      <c r="A78" s="112"/>
      <c r="B78" s="104" t="s">
        <v>27</v>
      </c>
      <c r="C78" s="107">
        <f>C67/$C$67*100</f>
        <v>100</v>
      </c>
      <c r="D78" s="107">
        <f t="shared" ref="D78:G78" si="3">D67/$C$67*100</f>
        <v>117.49023296194471</v>
      </c>
      <c r="E78" s="107">
        <f t="shared" si="3"/>
        <v>122.28331645203299</v>
      </c>
      <c r="F78" s="107">
        <f t="shared" si="3"/>
        <v>116.174697342401</v>
      </c>
      <c r="G78" s="107">
        <f t="shared" si="3"/>
        <v>90.226932908889211</v>
      </c>
      <c r="H78" s="109"/>
      <c r="I78" s="23"/>
      <c r="J78" s="86"/>
    </row>
    <row r="79" spans="1:10" s="20" customFormat="1" ht="12.75" x14ac:dyDescent="0.25">
      <c r="A79" s="112"/>
      <c r="B79" s="104" t="s">
        <v>28</v>
      </c>
      <c r="C79" s="107">
        <f>C68/$C$68*100</f>
        <v>100</v>
      </c>
      <c r="D79" s="107">
        <f t="shared" ref="D79:G79" si="4">D68/$C$68*100</f>
        <v>113.11103992999945</v>
      </c>
      <c r="E79" s="107">
        <f t="shared" si="4"/>
        <v>117.47826154891837</v>
      </c>
      <c r="F79" s="107">
        <f t="shared" si="4"/>
        <v>119.59702810178206</v>
      </c>
      <c r="G79" s="107">
        <f t="shared" si="4"/>
        <v>89.932733849483199</v>
      </c>
      <c r="H79" s="109"/>
      <c r="I79" s="23"/>
      <c r="J79" s="86"/>
    </row>
    <row r="80" spans="1:10" s="20" customFormat="1" ht="12.75" x14ac:dyDescent="0.25">
      <c r="A80" s="112"/>
      <c r="B80" s="104"/>
      <c r="C80" s="104"/>
      <c r="D80" s="104"/>
      <c r="E80" s="104"/>
      <c r="F80" s="112"/>
      <c r="G80" s="104"/>
      <c r="H80" s="109"/>
      <c r="I80" s="23"/>
      <c r="J80" s="86"/>
    </row>
    <row r="81" spans="1:10" s="20" customFormat="1" ht="12.75" x14ac:dyDescent="0.25">
      <c r="A81" s="112"/>
      <c r="B81" s="104" t="s">
        <v>29</v>
      </c>
      <c r="C81" s="107">
        <f>C69/$C$69*100</f>
        <v>100</v>
      </c>
      <c r="D81" s="107">
        <f t="shared" ref="D81:G81" si="5">D69/$C$69*100</f>
        <v>115.45741693280476</v>
      </c>
      <c r="E81" s="107">
        <f t="shared" si="5"/>
        <v>119.40423991545859</v>
      </c>
      <c r="F81" s="107">
        <f t="shared" si="5"/>
        <v>117.96621846482597</v>
      </c>
      <c r="G81" s="107">
        <f t="shared" si="5"/>
        <v>86.074020446411367</v>
      </c>
      <c r="H81" s="109"/>
      <c r="I81" s="23"/>
      <c r="J81" s="86"/>
    </row>
    <row r="82" spans="1:10" x14ac:dyDescent="0.25">
      <c r="A82" s="114"/>
      <c r="B82" s="104" t="s">
        <v>30</v>
      </c>
      <c r="C82" s="107">
        <f>C70/$C$70*100</f>
        <v>100</v>
      </c>
      <c r="D82" s="107">
        <f t="shared" ref="D82:G82" si="6">D70/$C$70*100</f>
        <v>112.13496746860343</v>
      </c>
      <c r="E82" s="107">
        <f t="shared" si="6"/>
        <v>119.20865486457861</v>
      </c>
      <c r="F82" s="107">
        <f t="shared" si="6"/>
        <v>119.48353255661472</v>
      </c>
      <c r="G82" s="107">
        <f t="shared" si="6"/>
        <v>107.21490896252585</v>
      </c>
      <c r="H82" s="114"/>
    </row>
    <row r="83" spans="1:10" x14ac:dyDescent="0.25">
      <c r="A83" s="114"/>
      <c r="B83" s="115"/>
      <c r="C83" s="115"/>
      <c r="D83" s="115"/>
      <c r="E83" s="115"/>
      <c r="F83" s="114"/>
      <c r="G83" s="115"/>
      <c r="H83" s="114"/>
    </row>
    <row r="84" spans="1:10" x14ac:dyDescent="0.25">
      <c r="A84" s="114"/>
      <c r="B84" s="104" t="s">
        <v>31</v>
      </c>
      <c r="C84" s="107">
        <f>C71/$C$71*100</f>
        <v>100</v>
      </c>
      <c r="D84" s="107">
        <f t="shared" ref="D84:G84" si="7">D71/$C$71*100</f>
        <v>118.45194591631648</v>
      </c>
      <c r="E84" s="107">
        <f t="shared" si="7"/>
        <v>123.47547049150374</v>
      </c>
      <c r="F84" s="107">
        <f t="shared" si="7"/>
        <v>119.5984834642792</v>
      </c>
      <c r="G84" s="107">
        <f t="shared" si="7"/>
        <v>87.650739996345692</v>
      </c>
      <c r="H84" s="114"/>
    </row>
    <row r="85" spans="1:10" x14ac:dyDescent="0.25">
      <c r="A85" s="114"/>
      <c r="B85" s="104" t="s">
        <v>32</v>
      </c>
      <c r="C85" s="107">
        <f>C72/$C$72*100</f>
        <v>100</v>
      </c>
      <c r="D85" s="107">
        <f t="shared" ref="D85:G85" si="8">D72/$C$72*100</f>
        <v>112.08006072206456</v>
      </c>
      <c r="E85" s="107">
        <f t="shared" si="8"/>
        <v>116.18622533166128</v>
      </c>
      <c r="F85" s="107">
        <f t="shared" si="8"/>
        <v>116.80417134182561</v>
      </c>
      <c r="G85" s="107">
        <f t="shared" si="8"/>
        <v>91.046795591050099</v>
      </c>
      <c r="H85" s="114"/>
    </row>
    <row r="86" spans="1:10" x14ac:dyDescent="0.25">
      <c r="A86" s="114"/>
      <c r="B86" s="104" t="s">
        <v>33</v>
      </c>
      <c r="C86" s="107">
        <f>C73/$C$73*100</f>
        <v>100</v>
      </c>
      <c r="D86" s="107">
        <f t="shared" ref="D86:G86" si="9">D73/$C$73*100</f>
        <v>122.59860788863108</v>
      </c>
      <c r="E86" s="107">
        <f t="shared" si="9"/>
        <v>131.36890951276101</v>
      </c>
      <c r="F86" s="107">
        <f t="shared" si="9"/>
        <v>144.91879350348026</v>
      </c>
      <c r="G86" s="107">
        <f t="shared" si="9"/>
        <v>131.32250580046403</v>
      </c>
      <c r="H86" s="114"/>
    </row>
    <row r="88" spans="1:10" s="20" customFormat="1" ht="24.95" customHeight="1" x14ac:dyDescent="0.25">
      <c r="B88" s="74" t="s">
        <v>315</v>
      </c>
    </row>
    <row r="89" spans="1:10" s="20" customFormat="1" ht="25.5" x14ac:dyDescent="0.25">
      <c r="B89" s="78" t="s">
        <v>15</v>
      </c>
      <c r="C89" s="88" t="s">
        <v>326</v>
      </c>
      <c r="D89" s="88" t="s">
        <v>327</v>
      </c>
      <c r="E89" s="88" t="s">
        <v>328</v>
      </c>
      <c r="F89" s="88" t="s">
        <v>329</v>
      </c>
      <c r="G89" s="88" t="s">
        <v>330</v>
      </c>
      <c r="H89" s="80" t="s">
        <v>331</v>
      </c>
      <c r="I89" s="80" t="s">
        <v>332</v>
      </c>
      <c r="J89" s="101"/>
    </row>
    <row r="90" spans="1:10" s="20" customFormat="1" ht="12.75" x14ac:dyDescent="0.25">
      <c r="B90" s="20" t="s">
        <v>27</v>
      </c>
      <c r="C90" s="13">
        <f>'[1]4. Sesso, nazionalità, età'!C17</f>
        <v>11335</v>
      </c>
      <c r="D90" s="13">
        <f>'[1]4. Sesso, nazionalità, età'!D17</f>
        <v>14439</v>
      </c>
      <c r="E90" s="13">
        <f>'[1]4. Sesso, nazionalità, età'!E17</f>
        <v>14348</v>
      </c>
      <c r="F90" s="13">
        <f>'[1]4. Sesso, nazionalità, età'!F17</f>
        <v>14753</v>
      </c>
      <c r="G90" s="13">
        <f>'[1]4. Sesso, nazionalità, età'!G17</f>
        <v>12421</v>
      </c>
      <c r="H90" s="86">
        <f t="shared" ref="H90:H97" si="10">G90-C90</f>
        <v>1086</v>
      </c>
      <c r="I90" s="23">
        <f t="shared" ref="I90:I97" si="11">(G90-C90)/C90</f>
        <v>9.5809439788266434E-2</v>
      </c>
    </row>
    <row r="91" spans="1:10" s="20" customFormat="1" ht="12.75" x14ac:dyDescent="0.25">
      <c r="B91" s="20" t="s">
        <v>28</v>
      </c>
      <c r="C91" s="13">
        <f>'[1]4. Sesso, nazionalità, età'!C18</f>
        <v>19310</v>
      </c>
      <c r="D91" s="13">
        <f>'[1]4. Sesso, nazionalità, età'!D18</f>
        <v>22775</v>
      </c>
      <c r="E91" s="13">
        <f>'[1]4. Sesso, nazionalità, età'!E18</f>
        <v>23180</v>
      </c>
      <c r="F91" s="13">
        <f>'[1]4. Sesso, nazionalità, età'!F18</f>
        <v>24133</v>
      </c>
      <c r="G91" s="13">
        <f>'[1]4. Sesso, nazionalità, età'!G18</f>
        <v>19269</v>
      </c>
      <c r="H91" s="86">
        <f t="shared" si="10"/>
        <v>-41</v>
      </c>
      <c r="I91" s="23">
        <f t="shared" si="11"/>
        <v>-2.1232522009321593E-3</v>
      </c>
    </row>
    <row r="92" spans="1:10" s="20" customFormat="1" ht="12.75" x14ac:dyDescent="0.25">
      <c r="B92" s="20" t="s">
        <v>29</v>
      </c>
      <c r="C92" s="13">
        <f>'[1]4. Sesso, nazionalità, età'!C19</f>
        <v>25466</v>
      </c>
      <c r="D92" s="13">
        <f>'[1]4. Sesso, nazionalità, età'!D19</f>
        <v>31018</v>
      </c>
      <c r="E92" s="13">
        <f>'[1]4. Sesso, nazionalità, età'!E19</f>
        <v>31499</v>
      </c>
      <c r="F92" s="13">
        <f>'[1]4. Sesso, nazionalità, età'!F19</f>
        <v>32483</v>
      </c>
      <c r="G92" s="13">
        <f>'[1]4. Sesso, nazionalità, età'!G19</f>
        <v>24921</v>
      </c>
      <c r="H92" s="86">
        <f t="shared" si="10"/>
        <v>-545</v>
      </c>
      <c r="I92" s="23">
        <f t="shared" si="11"/>
        <v>-2.1401083798005184E-2</v>
      </c>
    </row>
    <row r="93" spans="1:10" s="20" customFormat="1" ht="12.75" x14ac:dyDescent="0.25">
      <c r="B93" s="20" t="s">
        <v>30</v>
      </c>
      <c r="C93" s="13">
        <f>'[1]4. Sesso, nazionalità, età'!C20</f>
        <v>5179</v>
      </c>
      <c r="D93" s="13">
        <f>'[1]4. Sesso, nazionalità, età'!D20</f>
        <v>6196</v>
      </c>
      <c r="E93" s="13">
        <f>'[1]4. Sesso, nazionalità, età'!E20</f>
        <v>6029</v>
      </c>
      <c r="F93" s="13">
        <f>'[1]4. Sesso, nazionalità, età'!F20</f>
        <v>6403</v>
      </c>
      <c r="G93" s="13">
        <f>'[1]4. Sesso, nazionalità, età'!G20</f>
        <v>6769</v>
      </c>
      <c r="H93" s="86">
        <f t="shared" si="10"/>
        <v>1590</v>
      </c>
      <c r="I93" s="23">
        <f t="shared" si="11"/>
        <v>0.30700907511102532</v>
      </c>
    </row>
    <row r="94" spans="1:10" s="20" customFormat="1" ht="12.75" x14ac:dyDescent="0.25">
      <c r="B94" s="20" t="s">
        <v>31</v>
      </c>
      <c r="C94" s="13">
        <f>'[1]4. Sesso, nazionalità, età'!C21</f>
        <v>12015</v>
      </c>
      <c r="D94" s="13">
        <f>'[1]4. Sesso, nazionalità, età'!D21</f>
        <v>14883</v>
      </c>
      <c r="E94" s="13">
        <f>'[1]4. Sesso, nazionalità, età'!E21</f>
        <v>15363</v>
      </c>
      <c r="F94" s="13">
        <f>'[1]4. Sesso, nazionalità, età'!F21</f>
        <v>15915</v>
      </c>
      <c r="G94" s="13">
        <f>'[1]4. Sesso, nazionalità, età'!G21</f>
        <v>12829</v>
      </c>
      <c r="H94" s="86">
        <f t="shared" si="10"/>
        <v>814</v>
      </c>
      <c r="I94" s="23">
        <f t="shared" si="11"/>
        <v>6.7748647523928424E-2</v>
      </c>
    </row>
    <row r="95" spans="1:10" s="20" customFormat="1" ht="12.75" x14ac:dyDescent="0.25">
      <c r="B95" s="20" t="s">
        <v>32</v>
      </c>
      <c r="C95" s="13">
        <f>'[1]4. Sesso, nazionalità, età'!C22</f>
        <v>18304</v>
      </c>
      <c r="D95" s="13">
        <f>'[1]4. Sesso, nazionalità, età'!D22</f>
        <v>21928</v>
      </c>
      <c r="E95" s="13">
        <f>'[1]4. Sesso, nazionalità, età'!E22</f>
        <v>21706</v>
      </c>
      <c r="F95" s="13">
        <f>'[1]4. Sesso, nazionalità, età'!F22</f>
        <v>22450</v>
      </c>
      <c r="G95" s="13">
        <f>'[1]4. Sesso, nazionalità, età'!G22</f>
        <v>18376</v>
      </c>
      <c r="H95" s="86">
        <f t="shared" si="10"/>
        <v>72</v>
      </c>
      <c r="I95" s="23">
        <f t="shared" si="11"/>
        <v>3.9335664335664339E-3</v>
      </c>
    </row>
    <row r="96" spans="1:10" s="20" customFormat="1" ht="12.75" x14ac:dyDescent="0.25">
      <c r="B96" s="20" t="s">
        <v>33</v>
      </c>
      <c r="C96" s="13">
        <f>'[1]4. Sesso, nazionalità, età'!C23</f>
        <v>326</v>
      </c>
      <c r="D96" s="13">
        <f>'[1]4. Sesso, nazionalità, età'!D23</f>
        <v>403</v>
      </c>
      <c r="E96" s="13">
        <f>'[1]4. Sesso, nazionalità, età'!E23</f>
        <v>459</v>
      </c>
      <c r="F96" s="13">
        <f>'[1]4. Sesso, nazionalità, età'!F23</f>
        <v>521</v>
      </c>
      <c r="G96" s="13">
        <f>'[1]4. Sesso, nazionalità, età'!G23</f>
        <v>485</v>
      </c>
      <c r="H96" s="86">
        <f t="shared" si="10"/>
        <v>159</v>
      </c>
      <c r="I96" s="23">
        <f t="shared" si="11"/>
        <v>0.48773006134969327</v>
      </c>
    </row>
    <row r="97" spans="2:10" s="20" customFormat="1" ht="12.75" x14ac:dyDescent="0.25">
      <c r="B97" s="90" t="s">
        <v>94</v>
      </c>
      <c r="C97" s="16">
        <f>SUM(C94:C96)</f>
        <v>30645</v>
      </c>
      <c r="D97" s="16">
        <f t="shared" ref="D97:G97" si="12">SUM(D94:D96)</f>
        <v>37214</v>
      </c>
      <c r="E97" s="16">
        <f t="shared" si="12"/>
        <v>37528</v>
      </c>
      <c r="F97" s="16">
        <f t="shared" si="12"/>
        <v>38886</v>
      </c>
      <c r="G97" s="16">
        <f t="shared" si="12"/>
        <v>31690</v>
      </c>
      <c r="H97" s="34">
        <f t="shared" si="10"/>
        <v>1045</v>
      </c>
      <c r="I97" s="91">
        <f t="shared" si="11"/>
        <v>3.4100179474628817E-2</v>
      </c>
    </row>
    <row r="98" spans="2:10" s="20" customFormat="1" ht="24.95" customHeight="1" x14ac:dyDescent="0.2">
      <c r="B98" s="83" t="s">
        <v>47</v>
      </c>
      <c r="C98" s="12"/>
      <c r="D98" s="12"/>
      <c r="E98" s="12"/>
      <c r="G98" s="12"/>
      <c r="H98" s="32"/>
      <c r="I98" s="92"/>
      <c r="J98" s="86"/>
    </row>
    <row r="99" spans="2:10" s="20" customFormat="1" ht="12.75" x14ac:dyDescent="0.25">
      <c r="C99" s="25"/>
      <c r="D99" s="25"/>
      <c r="E99" s="25"/>
      <c r="G99" s="25"/>
      <c r="H99" s="86"/>
      <c r="I99" s="23"/>
      <c r="J99" s="86"/>
    </row>
    <row r="100" spans="2:10" s="20" customFormat="1" ht="12.75" x14ac:dyDescent="0.25">
      <c r="B100" s="104"/>
      <c r="C100" s="106" t="s">
        <v>326</v>
      </c>
      <c r="D100" s="106" t="s">
        <v>327</v>
      </c>
      <c r="E100" s="106" t="s">
        <v>328</v>
      </c>
      <c r="F100" s="108" t="s">
        <v>329</v>
      </c>
      <c r="G100" s="106" t="s">
        <v>330</v>
      </c>
      <c r="H100" s="109"/>
      <c r="I100" s="23"/>
      <c r="J100" s="86"/>
    </row>
    <row r="101" spans="2:10" s="20" customFormat="1" ht="12.75" x14ac:dyDescent="0.25">
      <c r="B101" s="104" t="s">
        <v>27</v>
      </c>
      <c r="C101" s="107">
        <f>C90/$C$90*100</f>
        <v>100</v>
      </c>
      <c r="D101" s="107">
        <f t="shared" ref="D101:G101" si="13">D90/$C$90*100</f>
        <v>127.38420820467577</v>
      </c>
      <c r="E101" s="107">
        <f t="shared" si="13"/>
        <v>126.58138509042789</v>
      </c>
      <c r="F101" s="107">
        <f t="shared" si="13"/>
        <v>130.15438906043229</v>
      </c>
      <c r="G101" s="107">
        <f t="shared" si="13"/>
        <v>109.58094397882665</v>
      </c>
      <c r="H101" s="109"/>
      <c r="I101" s="23"/>
      <c r="J101" s="86"/>
    </row>
    <row r="102" spans="2:10" s="20" customFormat="1" ht="12.75" x14ac:dyDescent="0.25">
      <c r="B102" s="104" t="s">
        <v>28</v>
      </c>
      <c r="C102" s="107">
        <f>C91/$C$91*100</f>
        <v>100</v>
      </c>
      <c r="D102" s="107">
        <f t="shared" ref="D102:G102" si="14">D91/$C$91*100</f>
        <v>117.94407042982911</v>
      </c>
      <c r="E102" s="107">
        <f t="shared" si="14"/>
        <v>120.04142931123769</v>
      </c>
      <c r="F102" s="107">
        <f t="shared" si="14"/>
        <v>124.9766960124288</v>
      </c>
      <c r="G102" s="107">
        <f t="shared" si="14"/>
        <v>99.787674779906794</v>
      </c>
      <c r="H102" s="109"/>
      <c r="I102" s="23"/>
      <c r="J102" s="86"/>
    </row>
    <row r="103" spans="2:10" s="20" customFormat="1" ht="12.75" x14ac:dyDescent="0.25">
      <c r="B103" s="104"/>
      <c r="C103" s="104"/>
      <c r="D103" s="104"/>
      <c r="E103" s="104"/>
      <c r="F103" s="112"/>
      <c r="G103" s="104"/>
      <c r="H103" s="109"/>
      <c r="I103" s="23"/>
      <c r="J103" s="86"/>
    </row>
    <row r="104" spans="2:10" s="20" customFormat="1" ht="12.75" x14ac:dyDescent="0.25">
      <c r="B104" s="104" t="s">
        <v>29</v>
      </c>
      <c r="C104" s="107">
        <f>C92/$C$92*100</f>
        <v>100</v>
      </c>
      <c r="D104" s="107">
        <f t="shared" ref="D104:G104" si="15">D92/$C$92*100</f>
        <v>121.80161784339904</v>
      </c>
      <c r="E104" s="107">
        <f t="shared" si="15"/>
        <v>123.69041074373675</v>
      </c>
      <c r="F104" s="107">
        <f t="shared" si="15"/>
        <v>127.5543862404775</v>
      </c>
      <c r="G104" s="107">
        <f t="shared" si="15"/>
        <v>97.859891620199477</v>
      </c>
      <c r="H104" s="109"/>
      <c r="I104" s="23"/>
      <c r="J104" s="86"/>
    </row>
    <row r="105" spans="2:10" x14ac:dyDescent="0.25">
      <c r="B105" s="104" t="s">
        <v>30</v>
      </c>
      <c r="C105" s="107">
        <f>C93/$C$93*100</f>
        <v>100</v>
      </c>
      <c r="D105" s="107">
        <f t="shared" ref="D105:G105" si="16">D93/$C$93*100</f>
        <v>119.63699555898822</v>
      </c>
      <c r="E105" s="107">
        <f t="shared" si="16"/>
        <v>116.41243483297934</v>
      </c>
      <c r="F105" s="107">
        <f t="shared" si="16"/>
        <v>123.63390615949027</v>
      </c>
      <c r="G105" s="107">
        <f t="shared" si="16"/>
        <v>130.70090751110251</v>
      </c>
      <c r="H105" s="114"/>
    </row>
    <row r="106" spans="2:10" x14ac:dyDescent="0.25">
      <c r="B106" s="115"/>
      <c r="C106" s="115"/>
      <c r="D106" s="115"/>
      <c r="E106" s="115"/>
      <c r="F106" s="114"/>
      <c r="G106" s="115"/>
      <c r="H106" s="114"/>
    </row>
    <row r="107" spans="2:10" x14ac:dyDescent="0.25">
      <c r="B107" s="104" t="s">
        <v>31</v>
      </c>
      <c r="C107" s="107">
        <f>C94/$C$94*100</f>
        <v>100</v>
      </c>
      <c r="D107" s="107">
        <f t="shared" ref="D107:G107" si="17">D94/$C$94*100</f>
        <v>123.87016229712859</v>
      </c>
      <c r="E107" s="107">
        <f t="shared" si="17"/>
        <v>127.86516853932584</v>
      </c>
      <c r="F107" s="107">
        <f t="shared" si="17"/>
        <v>132.45942571785267</v>
      </c>
      <c r="G107" s="107">
        <f t="shared" si="17"/>
        <v>106.77486475239284</v>
      </c>
      <c r="H107" s="114"/>
    </row>
    <row r="108" spans="2:10" x14ac:dyDescent="0.25">
      <c r="B108" s="104" t="s">
        <v>32</v>
      </c>
      <c r="C108" s="107">
        <f>C95/$C$95*100</f>
        <v>100</v>
      </c>
      <c r="D108" s="107">
        <f t="shared" ref="D108:G108" si="18">D95/$C$95*100</f>
        <v>119.79895104895104</v>
      </c>
      <c r="E108" s="107">
        <f t="shared" si="18"/>
        <v>118.5861013986014</v>
      </c>
      <c r="F108" s="107">
        <f t="shared" si="18"/>
        <v>122.65078671328671</v>
      </c>
      <c r="G108" s="107">
        <f t="shared" si="18"/>
        <v>100.39335664335664</v>
      </c>
      <c r="H108" s="114"/>
    </row>
    <row r="109" spans="2:10" x14ac:dyDescent="0.25">
      <c r="B109" s="104" t="s">
        <v>33</v>
      </c>
      <c r="C109" s="107">
        <f>C96/$C$96*100</f>
        <v>100</v>
      </c>
      <c r="D109" s="107">
        <f t="shared" ref="D109:G109" si="19">D96/$C$96*100</f>
        <v>123.61963190184049</v>
      </c>
      <c r="E109" s="107">
        <f t="shared" si="19"/>
        <v>140.79754601226995</v>
      </c>
      <c r="F109" s="107">
        <f t="shared" si="19"/>
        <v>159.8159509202454</v>
      </c>
      <c r="G109" s="107">
        <f t="shared" si="19"/>
        <v>148.77300613496934</v>
      </c>
      <c r="H109" s="114"/>
    </row>
    <row r="110" spans="2:10" x14ac:dyDescent="0.25">
      <c r="B110" s="19"/>
      <c r="C110" s="24"/>
      <c r="D110" s="24"/>
      <c r="E110" s="24"/>
      <c r="G110" s="24"/>
    </row>
    <row r="111" spans="2:10" s="20" customFormat="1" ht="24.95" customHeight="1" x14ac:dyDescent="0.25">
      <c r="B111" s="74" t="s">
        <v>316</v>
      </c>
    </row>
    <row r="112" spans="2:10" s="20" customFormat="1" ht="25.5" x14ac:dyDescent="0.25">
      <c r="B112" s="78" t="s">
        <v>54</v>
      </c>
      <c r="C112" s="88" t="s">
        <v>326</v>
      </c>
      <c r="D112" s="88" t="s">
        <v>327</v>
      </c>
      <c r="E112" s="88" t="s">
        <v>328</v>
      </c>
      <c r="F112" s="88" t="s">
        <v>329</v>
      </c>
      <c r="G112" s="88" t="s">
        <v>330</v>
      </c>
      <c r="H112" s="80" t="s">
        <v>331</v>
      </c>
      <c r="I112" s="80" t="s">
        <v>332</v>
      </c>
      <c r="J112" s="101"/>
    </row>
    <row r="113" spans="1:10" s="20" customFormat="1" ht="12.75" x14ac:dyDescent="0.25">
      <c r="B113" s="20" t="s">
        <v>27</v>
      </c>
      <c r="C113" s="13">
        <f>'[1]4. Sesso, nazionalità, età'!C30</f>
        <v>2113</v>
      </c>
      <c r="D113" s="13">
        <f>'[1]4. Sesso, nazionalità, età'!D30</f>
        <v>2752</v>
      </c>
      <c r="E113" s="13">
        <f>'[1]4. Sesso, nazionalità, età'!E30</f>
        <v>2649</v>
      </c>
      <c r="F113" s="13">
        <f>'[1]4. Sesso, nazionalità, età'!F30</f>
        <v>2454</v>
      </c>
      <c r="G113" s="13">
        <f>'[1]4. Sesso, nazionalità, età'!G30</f>
        <v>1821</v>
      </c>
      <c r="H113" s="86">
        <f t="shared" ref="H113:H120" si="20">G113-C113</f>
        <v>-292</v>
      </c>
      <c r="I113" s="23">
        <f t="shared" ref="I113:I120" si="21">(G113-C113)/C113</f>
        <v>-0.13819214387127307</v>
      </c>
    </row>
    <row r="114" spans="1:10" s="20" customFormat="1" ht="12.75" x14ac:dyDescent="0.25">
      <c r="B114" s="20" t="s">
        <v>28</v>
      </c>
      <c r="C114" s="13">
        <f>'[1]4. Sesso, nazionalità, età'!C31</f>
        <v>4045</v>
      </c>
      <c r="D114" s="13">
        <f>'[1]4. Sesso, nazionalità, età'!D31</f>
        <v>4847</v>
      </c>
      <c r="E114" s="13">
        <f>'[1]4. Sesso, nazionalità, età'!E31</f>
        <v>4856</v>
      </c>
      <c r="F114" s="13">
        <f>'[1]4. Sesso, nazionalità, età'!F31</f>
        <v>4974</v>
      </c>
      <c r="G114" s="13">
        <f>'[1]4. Sesso, nazionalità, età'!G31</f>
        <v>3870</v>
      </c>
      <c r="H114" s="86">
        <f t="shared" si="20"/>
        <v>-175</v>
      </c>
      <c r="I114" s="23">
        <f t="shared" si="21"/>
        <v>-4.3263288009888753E-2</v>
      </c>
    </row>
    <row r="115" spans="1:10" s="20" customFormat="1" ht="12.75" x14ac:dyDescent="0.25">
      <c r="B115" s="20" t="s">
        <v>29</v>
      </c>
      <c r="C115" s="13">
        <f>'[1]4. Sesso, nazionalità, età'!C32</f>
        <v>5294</v>
      </c>
      <c r="D115" s="13">
        <f>'[1]4. Sesso, nazionalità, età'!D32</f>
        <v>6641</v>
      </c>
      <c r="E115" s="13">
        <f>'[1]4. Sesso, nazionalità, età'!E32</f>
        <v>6534</v>
      </c>
      <c r="F115" s="13">
        <f>'[1]4. Sesso, nazionalità, età'!F32</f>
        <v>6490</v>
      </c>
      <c r="G115" s="13">
        <f>'[1]4. Sesso, nazionalità, età'!G32</f>
        <v>4841</v>
      </c>
      <c r="H115" s="86">
        <f t="shared" si="20"/>
        <v>-453</v>
      </c>
      <c r="I115" s="23">
        <f t="shared" si="21"/>
        <v>-8.5568568190404232E-2</v>
      </c>
    </row>
    <row r="116" spans="1:10" s="20" customFormat="1" ht="12.75" x14ac:dyDescent="0.25">
      <c r="B116" s="20" t="s">
        <v>30</v>
      </c>
      <c r="C116" s="13">
        <f>'[1]4. Sesso, nazionalità, età'!C33</f>
        <v>864</v>
      </c>
      <c r="D116" s="13">
        <f>'[1]4. Sesso, nazionalità, età'!D33</f>
        <v>958</v>
      </c>
      <c r="E116" s="13">
        <f>'[1]4. Sesso, nazionalità, età'!E33</f>
        <v>971</v>
      </c>
      <c r="F116" s="13">
        <f>'[1]4. Sesso, nazionalità, età'!F33</f>
        <v>938</v>
      </c>
      <c r="G116" s="13">
        <f>'[1]4. Sesso, nazionalità, età'!G33</f>
        <v>850</v>
      </c>
      <c r="H116" s="86">
        <f t="shared" si="20"/>
        <v>-14</v>
      </c>
      <c r="I116" s="23">
        <f t="shared" si="21"/>
        <v>-1.6203703703703703E-2</v>
      </c>
    </row>
    <row r="117" spans="1:10" s="20" customFormat="1" ht="12.75" x14ac:dyDescent="0.25">
      <c r="B117" s="20" t="s">
        <v>31</v>
      </c>
      <c r="C117" s="13">
        <f>'[1]4. Sesso, nazionalità, età'!C34</f>
        <v>2296</v>
      </c>
      <c r="D117" s="13">
        <f>'[1]4. Sesso, nazionalità, età'!D34</f>
        <v>3079</v>
      </c>
      <c r="E117" s="13">
        <f>'[1]4. Sesso, nazionalità, età'!E34</f>
        <v>3112</v>
      </c>
      <c r="F117" s="13">
        <f>'[1]4. Sesso, nazionalità, età'!F34</f>
        <v>3049</v>
      </c>
      <c r="G117" s="13">
        <f>'[1]4. Sesso, nazionalità, età'!G34</f>
        <v>2093</v>
      </c>
      <c r="H117" s="86">
        <f t="shared" si="20"/>
        <v>-203</v>
      </c>
      <c r="I117" s="23">
        <f t="shared" si="21"/>
        <v>-8.8414634146341459E-2</v>
      </c>
    </row>
    <row r="118" spans="1:10" s="20" customFormat="1" ht="12.75" x14ac:dyDescent="0.25">
      <c r="B118" s="20" t="s">
        <v>32</v>
      </c>
      <c r="C118" s="13">
        <f>'[1]4. Sesso, nazionalità, età'!C35</f>
        <v>3792</v>
      </c>
      <c r="D118" s="13">
        <f>'[1]4. Sesso, nazionalità, età'!D35</f>
        <v>4464</v>
      </c>
      <c r="E118" s="13">
        <f>'[1]4. Sesso, nazionalità, età'!E35</f>
        <v>4314</v>
      </c>
      <c r="F118" s="13">
        <f>'[1]4. Sesso, nazionalità, età'!F35</f>
        <v>4303</v>
      </c>
      <c r="G118" s="13">
        <f>'[1]4. Sesso, nazionalità, età'!G35</f>
        <v>3517</v>
      </c>
      <c r="H118" s="86">
        <f t="shared" si="20"/>
        <v>-275</v>
      </c>
      <c r="I118" s="23">
        <f t="shared" si="21"/>
        <v>-7.2521097046413505E-2</v>
      </c>
    </row>
    <row r="119" spans="1:10" s="20" customFormat="1" ht="12.75" x14ac:dyDescent="0.25">
      <c r="B119" s="20" t="s">
        <v>33</v>
      </c>
      <c r="C119" s="13">
        <f>'[1]4. Sesso, nazionalità, età'!C36</f>
        <v>70</v>
      </c>
      <c r="D119" s="13">
        <f>'[1]4. Sesso, nazionalità, età'!D36</f>
        <v>56</v>
      </c>
      <c r="E119" s="13">
        <f>'[1]4. Sesso, nazionalità, età'!E36</f>
        <v>79</v>
      </c>
      <c r="F119" s="13">
        <f>'[1]4. Sesso, nazionalità, età'!F36</f>
        <v>76</v>
      </c>
      <c r="G119" s="13">
        <f>'[1]4. Sesso, nazionalità, età'!G36</f>
        <v>81</v>
      </c>
      <c r="H119" s="86">
        <f t="shared" si="20"/>
        <v>11</v>
      </c>
      <c r="I119" s="23">
        <f t="shared" si="21"/>
        <v>0.15714285714285714</v>
      </c>
    </row>
    <row r="120" spans="1:10" s="20" customFormat="1" ht="12.75" x14ac:dyDescent="0.25">
      <c r="B120" s="90" t="s">
        <v>94</v>
      </c>
      <c r="C120" s="16">
        <f>SUM(C117:C119)</f>
        <v>6158</v>
      </c>
      <c r="D120" s="16">
        <f t="shared" ref="D120:G120" si="22">SUM(D117:D119)</f>
        <v>7599</v>
      </c>
      <c r="E120" s="16">
        <f t="shared" si="22"/>
        <v>7505</v>
      </c>
      <c r="F120" s="16">
        <f t="shared" si="22"/>
        <v>7428</v>
      </c>
      <c r="G120" s="16">
        <f t="shared" si="22"/>
        <v>5691</v>
      </c>
      <c r="H120" s="34">
        <f t="shared" si="20"/>
        <v>-467</v>
      </c>
      <c r="I120" s="91">
        <f t="shared" si="21"/>
        <v>-7.5836310490418973E-2</v>
      </c>
    </row>
    <row r="121" spans="1:10" s="20" customFormat="1" ht="24.95" customHeight="1" x14ac:dyDescent="0.2">
      <c r="B121" s="83" t="s">
        <v>47</v>
      </c>
      <c r="C121" s="12"/>
      <c r="D121" s="12"/>
      <c r="E121" s="12"/>
      <c r="G121" s="12"/>
      <c r="H121" s="32"/>
      <c r="I121" s="92"/>
      <c r="J121" s="86"/>
    </row>
    <row r="122" spans="1:10" s="20" customFormat="1" ht="12.75" x14ac:dyDescent="0.25">
      <c r="C122" s="25"/>
      <c r="D122" s="25"/>
      <c r="E122" s="25"/>
      <c r="G122" s="25"/>
      <c r="H122" s="86"/>
      <c r="I122" s="23"/>
      <c r="J122" s="86"/>
    </row>
    <row r="123" spans="1:10" s="20" customFormat="1" ht="12.75" x14ac:dyDescent="0.25">
      <c r="A123" s="112"/>
      <c r="B123" s="104"/>
      <c r="C123" s="106" t="s">
        <v>326</v>
      </c>
      <c r="D123" s="106" t="s">
        <v>327</v>
      </c>
      <c r="E123" s="106" t="s">
        <v>328</v>
      </c>
      <c r="F123" s="108" t="s">
        <v>329</v>
      </c>
      <c r="G123" s="106" t="s">
        <v>330</v>
      </c>
      <c r="H123" s="109"/>
      <c r="I123" s="23"/>
      <c r="J123" s="86"/>
    </row>
    <row r="124" spans="1:10" s="20" customFormat="1" ht="12.75" x14ac:dyDescent="0.25">
      <c r="A124" s="112"/>
      <c r="B124" s="104" t="s">
        <v>27</v>
      </c>
      <c r="C124" s="107">
        <f>C113/$C$113*100</f>
        <v>100</v>
      </c>
      <c r="D124" s="107">
        <f t="shared" ref="D124:G124" si="23">D113/$C$113*100</f>
        <v>130.24136299100803</v>
      </c>
      <c r="E124" s="107">
        <f t="shared" si="23"/>
        <v>125.3667770941789</v>
      </c>
      <c r="F124" s="107">
        <f t="shared" si="23"/>
        <v>116.13819214387127</v>
      </c>
      <c r="G124" s="107">
        <f t="shared" si="23"/>
        <v>86.180785612872697</v>
      </c>
      <c r="H124" s="109"/>
      <c r="I124" s="23"/>
      <c r="J124" s="86"/>
    </row>
    <row r="125" spans="1:10" s="20" customFormat="1" ht="12.75" x14ac:dyDescent="0.25">
      <c r="A125" s="112"/>
      <c r="B125" s="104" t="s">
        <v>28</v>
      </c>
      <c r="C125" s="107">
        <f>C114/$C$114*100</f>
        <v>100</v>
      </c>
      <c r="D125" s="107">
        <f t="shared" ref="D125:G125" si="24">D114/$C$114*100</f>
        <v>119.82694684796044</v>
      </c>
      <c r="E125" s="107">
        <f t="shared" si="24"/>
        <v>120.0494437577256</v>
      </c>
      <c r="F125" s="107">
        <f t="shared" si="24"/>
        <v>122.96662546353522</v>
      </c>
      <c r="G125" s="107">
        <f t="shared" si="24"/>
        <v>95.673671199011125</v>
      </c>
      <c r="H125" s="109"/>
      <c r="I125" s="23"/>
      <c r="J125" s="86"/>
    </row>
    <row r="126" spans="1:10" s="20" customFormat="1" ht="12.75" x14ac:dyDescent="0.25">
      <c r="A126" s="112"/>
      <c r="B126" s="104"/>
      <c r="C126" s="104"/>
      <c r="D126" s="104"/>
      <c r="E126" s="104"/>
      <c r="F126" s="112"/>
      <c r="G126" s="104"/>
      <c r="H126" s="109"/>
      <c r="I126" s="23"/>
      <c r="J126" s="86"/>
    </row>
    <row r="127" spans="1:10" s="20" customFormat="1" ht="12.75" x14ac:dyDescent="0.25">
      <c r="A127" s="112"/>
      <c r="B127" s="104" t="s">
        <v>29</v>
      </c>
      <c r="C127" s="107">
        <f>C115/$C$115*100</f>
        <v>100</v>
      </c>
      <c r="D127" s="107">
        <f t="shared" ref="D127:G127" si="25">D115/$C$115*100</f>
        <v>125.44389875330563</v>
      </c>
      <c r="E127" s="107">
        <f t="shared" si="25"/>
        <v>123.42274272761617</v>
      </c>
      <c r="F127" s="107">
        <f t="shared" si="25"/>
        <v>122.59161314695881</v>
      </c>
      <c r="G127" s="107">
        <f t="shared" si="25"/>
        <v>91.443143180959581</v>
      </c>
      <c r="H127" s="109"/>
      <c r="I127" s="23"/>
      <c r="J127" s="86"/>
    </row>
    <row r="128" spans="1:10" x14ac:dyDescent="0.25">
      <c r="A128" s="114"/>
      <c r="B128" s="104" t="s">
        <v>30</v>
      </c>
      <c r="C128" s="107">
        <f>C116/$C$116*100</f>
        <v>100</v>
      </c>
      <c r="D128" s="107">
        <f t="shared" ref="D128:G128" si="26">D116/$C$116*100</f>
        <v>110.87962962962963</v>
      </c>
      <c r="E128" s="107">
        <f t="shared" si="26"/>
        <v>112.38425925925925</v>
      </c>
      <c r="F128" s="107">
        <f t="shared" si="26"/>
        <v>108.56481481481481</v>
      </c>
      <c r="G128" s="107">
        <f t="shared" si="26"/>
        <v>98.379629629629633</v>
      </c>
      <c r="H128" s="114"/>
    </row>
    <row r="129" spans="1:10" x14ac:dyDescent="0.25">
      <c r="A129" s="114"/>
      <c r="B129" s="115"/>
      <c r="C129" s="115"/>
      <c r="D129" s="115"/>
      <c r="E129" s="115"/>
      <c r="F129" s="114"/>
      <c r="G129" s="115"/>
      <c r="H129" s="114"/>
    </row>
    <row r="130" spans="1:10" x14ac:dyDescent="0.25">
      <c r="A130" s="114"/>
      <c r="B130" s="104" t="s">
        <v>31</v>
      </c>
      <c r="C130" s="107">
        <f>C117/$C$117*100</f>
        <v>100</v>
      </c>
      <c r="D130" s="107">
        <f t="shared" ref="D130:G130" si="27">D117/$C$117*100</f>
        <v>134.10278745644598</v>
      </c>
      <c r="E130" s="107">
        <f t="shared" si="27"/>
        <v>135.54006968641116</v>
      </c>
      <c r="F130" s="107">
        <f t="shared" si="27"/>
        <v>132.79616724738676</v>
      </c>
      <c r="G130" s="107">
        <f t="shared" si="27"/>
        <v>91.158536585365852</v>
      </c>
      <c r="H130" s="114"/>
    </row>
    <row r="131" spans="1:10" x14ac:dyDescent="0.25">
      <c r="A131" s="114"/>
      <c r="B131" s="104" t="s">
        <v>32</v>
      </c>
      <c r="C131" s="107">
        <f>C118/$C$118*100</f>
        <v>100</v>
      </c>
      <c r="D131" s="107">
        <f t="shared" ref="D131:G131" si="28">D118/$C$118*100</f>
        <v>117.72151898734178</v>
      </c>
      <c r="E131" s="107">
        <f t="shared" si="28"/>
        <v>113.76582278481013</v>
      </c>
      <c r="F131" s="107">
        <f t="shared" si="28"/>
        <v>113.47573839662448</v>
      </c>
      <c r="G131" s="107">
        <f t="shared" si="28"/>
        <v>92.747890295358644</v>
      </c>
      <c r="H131" s="114"/>
    </row>
    <row r="132" spans="1:10" x14ac:dyDescent="0.25">
      <c r="A132" s="114"/>
      <c r="B132" s="104" t="s">
        <v>33</v>
      </c>
      <c r="C132" s="107">
        <f>C119/$C$119*100</f>
        <v>100</v>
      </c>
      <c r="D132" s="107">
        <f t="shared" ref="D132:G132" si="29">D119/$C$119*100</f>
        <v>80</v>
      </c>
      <c r="E132" s="107">
        <f t="shared" si="29"/>
        <v>112.85714285714286</v>
      </c>
      <c r="F132" s="107">
        <f t="shared" si="29"/>
        <v>108.57142857142857</v>
      </c>
      <c r="G132" s="107">
        <f t="shared" si="29"/>
        <v>115.71428571428572</v>
      </c>
      <c r="H132" s="114"/>
    </row>
    <row r="133" spans="1:10" x14ac:dyDescent="0.25">
      <c r="B133" s="19"/>
      <c r="C133" s="24"/>
      <c r="D133" s="24"/>
      <c r="E133" s="24"/>
      <c r="G133" s="24"/>
    </row>
    <row r="134" spans="1:10" s="20" customFormat="1" ht="24.95" customHeight="1" x14ac:dyDescent="0.25">
      <c r="B134" s="74" t="s">
        <v>317</v>
      </c>
    </row>
    <row r="135" spans="1:10" s="20" customFormat="1" ht="25.5" x14ac:dyDescent="0.25">
      <c r="B135" s="78" t="s">
        <v>11</v>
      </c>
      <c r="C135" s="88" t="s">
        <v>326</v>
      </c>
      <c r="D135" s="88" t="s">
        <v>327</v>
      </c>
      <c r="E135" s="88" t="s">
        <v>328</v>
      </c>
      <c r="F135" s="88" t="s">
        <v>329</v>
      </c>
      <c r="G135" s="88" t="s">
        <v>330</v>
      </c>
      <c r="H135" s="80" t="s">
        <v>331</v>
      </c>
      <c r="I135" s="80" t="s">
        <v>332</v>
      </c>
      <c r="J135" s="101"/>
    </row>
    <row r="136" spans="1:10" s="20" customFormat="1" ht="12.75" x14ac:dyDescent="0.25">
      <c r="B136" s="20" t="s">
        <v>27</v>
      </c>
      <c r="C136" s="13">
        <f>'[1]4. Sesso, nazionalità, età'!C43</f>
        <v>5410</v>
      </c>
      <c r="D136" s="13">
        <f>'[1]4. Sesso, nazionalità, età'!D43</f>
        <v>6589</v>
      </c>
      <c r="E136" s="13">
        <f>'[1]4. Sesso, nazionalità, età'!E43</f>
        <v>6410</v>
      </c>
      <c r="F136" s="13">
        <f>'[1]4. Sesso, nazionalità, età'!F43</f>
        <v>7043</v>
      </c>
      <c r="G136" s="13">
        <f>'[1]4. Sesso, nazionalità, età'!G43</f>
        <v>6382</v>
      </c>
      <c r="H136" s="86">
        <f t="shared" ref="H136:H143" si="30">G136-C136</f>
        <v>972</v>
      </c>
      <c r="I136" s="23">
        <f t="shared" ref="I136:I143" si="31">(G136-C136)/C136</f>
        <v>0.17966728280961183</v>
      </c>
    </row>
    <row r="137" spans="1:10" s="20" customFormat="1" ht="12.75" x14ac:dyDescent="0.25">
      <c r="B137" s="20" t="s">
        <v>28</v>
      </c>
      <c r="C137" s="13">
        <f>'[1]4. Sesso, nazionalità, età'!C44</f>
        <v>7876</v>
      </c>
      <c r="D137" s="13">
        <f>'[1]4. Sesso, nazionalità, età'!D44</f>
        <v>9231</v>
      </c>
      <c r="E137" s="13">
        <f>'[1]4. Sesso, nazionalità, età'!E44</f>
        <v>9531</v>
      </c>
      <c r="F137" s="13">
        <f>'[1]4. Sesso, nazionalità, età'!F44</f>
        <v>9985</v>
      </c>
      <c r="G137" s="13">
        <f>'[1]4. Sesso, nazionalità, età'!G44</f>
        <v>8427</v>
      </c>
      <c r="H137" s="86">
        <f t="shared" si="30"/>
        <v>551</v>
      </c>
      <c r="I137" s="23">
        <f t="shared" si="31"/>
        <v>6.9959370238699845E-2</v>
      </c>
    </row>
    <row r="138" spans="1:10" s="20" customFormat="1" ht="12.75" x14ac:dyDescent="0.25">
      <c r="B138" s="20" t="s">
        <v>29</v>
      </c>
      <c r="C138" s="13">
        <f>'[1]4. Sesso, nazionalità, età'!C45</f>
        <v>10643</v>
      </c>
      <c r="D138" s="13">
        <f>'[1]4. Sesso, nazionalità, età'!D45</f>
        <v>12781</v>
      </c>
      <c r="E138" s="13">
        <f>'[1]4. Sesso, nazionalità, età'!E45</f>
        <v>12935</v>
      </c>
      <c r="F138" s="13">
        <f>'[1]4. Sesso, nazionalità, età'!F45</f>
        <v>13632</v>
      </c>
      <c r="G138" s="13">
        <f>'[1]4. Sesso, nazionalità, età'!G45</f>
        <v>10838</v>
      </c>
      <c r="H138" s="86">
        <f t="shared" si="30"/>
        <v>195</v>
      </c>
      <c r="I138" s="23">
        <f t="shared" si="31"/>
        <v>1.8321901719440009E-2</v>
      </c>
    </row>
    <row r="139" spans="1:10" s="20" customFormat="1" ht="12.75" x14ac:dyDescent="0.25">
      <c r="B139" s="20" t="s">
        <v>30</v>
      </c>
      <c r="C139" s="13">
        <f>'[1]4. Sesso, nazionalità, età'!C46</f>
        <v>2643</v>
      </c>
      <c r="D139" s="13">
        <f>'[1]4. Sesso, nazionalità, età'!D46</f>
        <v>3039</v>
      </c>
      <c r="E139" s="13">
        <f>'[1]4. Sesso, nazionalità, età'!E46</f>
        <v>3006</v>
      </c>
      <c r="F139" s="13">
        <f>'[1]4. Sesso, nazionalità, età'!F46</f>
        <v>3396</v>
      </c>
      <c r="G139" s="13">
        <f>'[1]4. Sesso, nazionalità, età'!G46</f>
        <v>3971</v>
      </c>
      <c r="H139" s="86">
        <f t="shared" si="30"/>
        <v>1328</v>
      </c>
      <c r="I139" s="23">
        <f t="shared" si="31"/>
        <v>0.5024593265228906</v>
      </c>
    </row>
    <row r="140" spans="1:10" s="20" customFormat="1" ht="12.75" x14ac:dyDescent="0.25">
      <c r="B140" s="20" t="s">
        <v>31</v>
      </c>
      <c r="C140" s="13">
        <f>'[1]4. Sesso, nazionalità, età'!C47</f>
        <v>5566</v>
      </c>
      <c r="D140" s="13">
        <f>'[1]4. Sesso, nazionalità, età'!D47</f>
        <v>6714</v>
      </c>
      <c r="E140" s="13">
        <f>'[1]4. Sesso, nazionalità, età'!E47</f>
        <v>6618</v>
      </c>
      <c r="F140" s="13">
        <f>'[1]4. Sesso, nazionalità, età'!F47</f>
        <v>7063</v>
      </c>
      <c r="G140" s="13">
        <f>'[1]4. Sesso, nazionalità, età'!G47</f>
        <v>6328</v>
      </c>
      <c r="H140" s="86">
        <f t="shared" si="30"/>
        <v>762</v>
      </c>
      <c r="I140" s="23">
        <f t="shared" si="31"/>
        <v>0.13690262306863096</v>
      </c>
    </row>
    <row r="141" spans="1:10" s="20" customFormat="1" ht="12.75" x14ac:dyDescent="0.25">
      <c r="B141" s="20" t="s">
        <v>32</v>
      </c>
      <c r="C141" s="13">
        <f>'[1]4. Sesso, nazionalità, età'!C48</f>
        <v>7580</v>
      </c>
      <c r="D141" s="13">
        <f>'[1]4. Sesso, nazionalità, età'!D48</f>
        <v>8929</v>
      </c>
      <c r="E141" s="13">
        <f>'[1]4. Sesso, nazionalità, età'!E48</f>
        <v>9129</v>
      </c>
      <c r="F141" s="13">
        <f>'[1]4. Sesso, nazionalità, età'!F48</f>
        <v>9732</v>
      </c>
      <c r="G141" s="13">
        <f>'[1]4. Sesso, nazionalità, età'!G48</f>
        <v>8255</v>
      </c>
      <c r="H141" s="86">
        <f t="shared" si="30"/>
        <v>675</v>
      </c>
      <c r="I141" s="23">
        <f t="shared" si="31"/>
        <v>8.9050131926121379E-2</v>
      </c>
    </row>
    <row r="142" spans="1:10" s="20" customFormat="1" ht="12.75" x14ac:dyDescent="0.25">
      <c r="B142" s="20" t="s">
        <v>33</v>
      </c>
      <c r="C142" s="13">
        <f>'[1]4. Sesso, nazionalità, età'!C49</f>
        <v>140</v>
      </c>
      <c r="D142" s="13">
        <f>'[1]4. Sesso, nazionalità, età'!D49</f>
        <v>177</v>
      </c>
      <c r="E142" s="13">
        <f>'[1]4. Sesso, nazionalità, età'!E49</f>
        <v>194</v>
      </c>
      <c r="F142" s="13">
        <f>'[1]4. Sesso, nazionalità, età'!F49</f>
        <v>233</v>
      </c>
      <c r="G142" s="13">
        <f>'[1]4. Sesso, nazionalità, età'!G49</f>
        <v>226</v>
      </c>
      <c r="H142" s="86">
        <f t="shared" si="30"/>
        <v>86</v>
      </c>
      <c r="I142" s="23">
        <f t="shared" si="31"/>
        <v>0.61428571428571432</v>
      </c>
    </row>
    <row r="143" spans="1:10" s="20" customFormat="1" ht="12.75" x14ac:dyDescent="0.25">
      <c r="B143" s="90" t="s">
        <v>94</v>
      </c>
      <c r="C143" s="16">
        <f>SUM(C140:C142)</f>
        <v>13286</v>
      </c>
      <c r="D143" s="16">
        <f t="shared" ref="D143:G143" si="32">SUM(D140:D142)</f>
        <v>15820</v>
      </c>
      <c r="E143" s="16">
        <f t="shared" si="32"/>
        <v>15941</v>
      </c>
      <c r="F143" s="16">
        <f t="shared" si="32"/>
        <v>17028</v>
      </c>
      <c r="G143" s="16">
        <f t="shared" si="32"/>
        <v>14809</v>
      </c>
      <c r="H143" s="34">
        <f t="shared" si="30"/>
        <v>1523</v>
      </c>
      <c r="I143" s="91">
        <f t="shared" si="31"/>
        <v>0.11463194339906668</v>
      </c>
    </row>
    <row r="144" spans="1:10" s="20" customFormat="1" ht="24.95" customHeight="1" x14ac:dyDescent="0.2">
      <c r="B144" s="83" t="s">
        <v>47</v>
      </c>
      <c r="C144" s="12"/>
      <c r="D144" s="12"/>
      <c r="E144" s="12"/>
      <c r="G144" s="12"/>
      <c r="H144" s="32"/>
      <c r="I144" s="92"/>
      <c r="J144" s="86"/>
    </row>
    <row r="145" spans="2:10" s="20" customFormat="1" ht="12.75" x14ac:dyDescent="0.25">
      <c r="B145" s="19"/>
      <c r="C145" s="25"/>
      <c r="D145" s="25"/>
      <c r="E145" s="25"/>
      <c r="G145" s="25"/>
      <c r="H145" s="37"/>
      <c r="I145" s="23"/>
      <c r="J145" s="86"/>
    </row>
    <row r="146" spans="2:10" s="20" customFormat="1" ht="12.75" x14ac:dyDescent="0.25">
      <c r="B146" s="104"/>
      <c r="C146" s="106" t="s">
        <v>326</v>
      </c>
      <c r="D146" s="106" t="s">
        <v>327</v>
      </c>
      <c r="E146" s="106" t="s">
        <v>328</v>
      </c>
      <c r="F146" s="108" t="s">
        <v>329</v>
      </c>
      <c r="G146" s="106" t="s">
        <v>330</v>
      </c>
      <c r="H146" s="131"/>
      <c r="I146" s="23"/>
      <c r="J146" s="86"/>
    </row>
    <row r="147" spans="2:10" s="20" customFormat="1" ht="12.75" x14ac:dyDescent="0.25">
      <c r="B147" s="104" t="s">
        <v>27</v>
      </c>
      <c r="C147" s="107">
        <f>C136/$C$136*100</f>
        <v>100</v>
      </c>
      <c r="D147" s="107">
        <f t="shared" ref="D147:G147" si="33">D136/$C$136*100</f>
        <v>121.79297597042513</v>
      </c>
      <c r="E147" s="107">
        <f t="shared" si="33"/>
        <v>118.48428835489833</v>
      </c>
      <c r="F147" s="107">
        <f t="shared" si="33"/>
        <v>130.18484288354898</v>
      </c>
      <c r="G147" s="107">
        <f t="shared" si="33"/>
        <v>117.96672828096118</v>
      </c>
      <c r="H147" s="131"/>
      <c r="I147" s="23"/>
      <c r="J147" s="86"/>
    </row>
    <row r="148" spans="2:10" s="20" customFormat="1" ht="12.75" x14ac:dyDescent="0.25">
      <c r="B148" s="104" t="s">
        <v>28</v>
      </c>
      <c r="C148" s="107">
        <f>C137/$C$137*100</f>
        <v>100</v>
      </c>
      <c r="D148" s="107">
        <f t="shared" ref="D148:G148" si="34">D137/$C$137*100</f>
        <v>117.20416455053326</v>
      </c>
      <c r="E148" s="107">
        <f t="shared" si="34"/>
        <v>121.01320467242256</v>
      </c>
      <c r="F148" s="107">
        <f t="shared" si="34"/>
        <v>126.77755205688166</v>
      </c>
      <c r="G148" s="107">
        <f t="shared" si="34"/>
        <v>106.99593702386998</v>
      </c>
      <c r="H148" s="131"/>
      <c r="I148" s="23"/>
      <c r="J148" s="86"/>
    </row>
    <row r="149" spans="2:10" s="20" customFormat="1" ht="12.75" x14ac:dyDescent="0.25">
      <c r="B149" s="104"/>
      <c r="C149" s="104"/>
      <c r="D149" s="104"/>
      <c r="E149" s="104"/>
      <c r="F149" s="112"/>
      <c r="G149" s="104"/>
      <c r="H149" s="131"/>
      <c r="I149" s="23"/>
      <c r="J149" s="86"/>
    </row>
    <row r="150" spans="2:10" s="20" customFormat="1" ht="12.75" x14ac:dyDescent="0.25">
      <c r="B150" s="104" t="s">
        <v>29</v>
      </c>
      <c r="C150" s="107">
        <f>C138/$C$138*100</f>
        <v>100</v>
      </c>
      <c r="D150" s="107">
        <f t="shared" ref="D150:G150" si="35">D138/$C$138*100</f>
        <v>120.08832096213473</v>
      </c>
      <c r="E150" s="107">
        <f t="shared" si="35"/>
        <v>121.53528140561872</v>
      </c>
      <c r="F150" s="107">
        <f t="shared" si="35"/>
        <v>128.08418678943906</v>
      </c>
      <c r="G150" s="107">
        <f t="shared" si="35"/>
        <v>101.83219017194401</v>
      </c>
      <c r="H150" s="131"/>
      <c r="I150" s="23"/>
      <c r="J150" s="86"/>
    </row>
    <row r="151" spans="2:10" x14ac:dyDescent="0.25">
      <c r="B151" s="104" t="s">
        <v>30</v>
      </c>
      <c r="C151" s="107">
        <f>C139/$C$139*100</f>
        <v>100</v>
      </c>
      <c r="D151" s="107">
        <f t="shared" ref="D151:G151" si="36">D139/$C$139*100</f>
        <v>114.98297389330307</v>
      </c>
      <c r="E151" s="107">
        <f t="shared" si="36"/>
        <v>113.73439273552781</v>
      </c>
      <c r="F151" s="107">
        <f t="shared" si="36"/>
        <v>128.49035187287174</v>
      </c>
      <c r="G151" s="107">
        <f t="shared" si="36"/>
        <v>150.24593265228907</v>
      </c>
      <c r="H151" s="115"/>
    </row>
    <row r="152" spans="2:10" x14ac:dyDescent="0.25">
      <c r="B152" s="115"/>
      <c r="C152" s="115"/>
      <c r="D152" s="115"/>
      <c r="E152" s="115"/>
      <c r="F152" s="114"/>
      <c r="G152" s="115"/>
      <c r="H152" s="115"/>
    </row>
    <row r="153" spans="2:10" x14ac:dyDescent="0.25">
      <c r="B153" s="104" t="s">
        <v>31</v>
      </c>
      <c r="C153" s="107">
        <f>C140/$C$140*100</f>
        <v>100</v>
      </c>
      <c r="D153" s="107">
        <f t="shared" ref="D153:G153" si="37">D140/$C$140*100</f>
        <v>120.62522457779374</v>
      </c>
      <c r="E153" s="107">
        <f t="shared" si="37"/>
        <v>118.90046712181099</v>
      </c>
      <c r="F153" s="107">
        <f t="shared" si="37"/>
        <v>126.89543657923103</v>
      </c>
      <c r="G153" s="107">
        <f t="shared" si="37"/>
        <v>113.6902623068631</v>
      </c>
      <c r="H153" s="115"/>
    </row>
    <row r="154" spans="2:10" x14ac:dyDescent="0.25">
      <c r="B154" s="104" t="s">
        <v>32</v>
      </c>
      <c r="C154" s="107">
        <f>C141/$C$141*100</f>
        <v>100</v>
      </c>
      <c r="D154" s="107">
        <f t="shared" ref="D154:G154" si="38">D141/$C$141*100</f>
        <v>117.79683377308707</v>
      </c>
      <c r="E154" s="107">
        <f t="shared" si="38"/>
        <v>120.43535620052769</v>
      </c>
      <c r="F154" s="107">
        <f t="shared" si="38"/>
        <v>128.3905013192612</v>
      </c>
      <c r="G154" s="107">
        <f t="shared" si="38"/>
        <v>108.90501319261215</v>
      </c>
      <c r="H154" s="115"/>
    </row>
    <row r="155" spans="2:10" x14ac:dyDescent="0.25">
      <c r="B155" s="104" t="s">
        <v>33</v>
      </c>
      <c r="C155" s="107">
        <f>C142/$C$142*100</f>
        <v>100</v>
      </c>
      <c r="D155" s="107">
        <f t="shared" ref="D155:G155" si="39">D142/$C$142*100</f>
        <v>126.42857142857142</v>
      </c>
      <c r="E155" s="107">
        <f t="shared" si="39"/>
        <v>138.57142857142856</v>
      </c>
      <c r="F155" s="107">
        <f t="shared" si="39"/>
        <v>166.42857142857144</v>
      </c>
      <c r="G155" s="107">
        <f t="shared" si="39"/>
        <v>161.42857142857144</v>
      </c>
      <c r="H155" s="115"/>
    </row>
    <row r="157" spans="2:10" s="20" customFormat="1" ht="24.95" customHeight="1" x14ac:dyDescent="0.25">
      <c r="B157" s="74" t="s">
        <v>318</v>
      </c>
    </row>
    <row r="158" spans="2:10" s="20" customFormat="1" ht="25.5" x14ac:dyDescent="0.25">
      <c r="B158" s="78" t="s">
        <v>12</v>
      </c>
      <c r="C158" s="88" t="s">
        <v>326</v>
      </c>
      <c r="D158" s="88" t="s">
        <v>327</v>
      </c>
      <c r="E158" s="88" t="s">
        <v>328</v>
      </c>
      <c r="F158" s="88" t="s">
        <v>329</v>
      </c>
      <c r="G158" s="88" t="s">
        <v>330</v>
      </c>
      <c r="H158" s="80" t="s">
        <v>331</v>
      </c>
      <c r="I158" s="80" t="s">
        <v>332</v>
      </c>
      <c r="J158" s="101"/>
    </row>
    <row r="159" spans="2:10" s="20" customFormat="1" ht="12.75" x14ac:dyDescent="0.25">
      <c r="B159" s="20" t="s">
        <v>27</v>
      </c>
      <c r="C159" s="13">
        <f>'[1]4. Sesso, nazionalità, età'!C56</f>
        <v>1863</v>
      </c>
      <c r="D159" s="13">
        <f>'[1]4. Sesso, nazionalità, età'!D56</f>
        <v>2257</v>
      </c>
      <c r="E159" s="13">
        <f>'[1]4. Sesso, nazionalità, età'!E56</f>
        <v>2349</v>
      </c>
      <c r="F159" s="13">
        <f>'[1]4. Sesso, nazionalità, età'!F56</f>
        <v>2327</v>
      </c>
      <c r="G159" s="13">
        <f>'[1]4. Sesso, nazionalità, età'!G56</f>
        <v>1727</v>
      </c>
      <c r="H159" s="86">
        <f t="shared" ref="H159:H166" si="40">G159-C159</f>
        <v>-136</v>
      </c>
      <c r="I159" s="23">
        <f t="shared" ref="I159:I166" si="41">(G159-C159)/C159</f>
        <v>-7.3000536768652716E-2</v>
      </c>
    </row>
    <row r="160" spans="2:10" s="20" customFormat="1" ht="12.75" x14ac:dyDescent="0.25">
      <c r="B160" s="20" t="s">
        <v>28</v>
      </c>
      <c r="C160" s="13">
        <f>'[1]4. Sesso, nazionalità, età'!C57</f>
        <v>3625</v>
      </c>
      <c r="D160" s="13">
        <f>'[1]4. Sesso, nazionalità, età'!D57</f>
        <v>4078</v>
      </c>
      <c r="E160" s="13">
        <f>'[1]4. Sesso, nazionalità, età'!E57</f>
        <v>4186</v>
      </c>
      <c r="F160" s="13">
        <f>'[1]4. Sesso, nazionalità, età'!F57</f>
        <v>4314</v>
      </c>
      <c r="G160" s="13">
        <f>'[1]4. Sesso, nazionalità, età'!G57</f>
        <v>3334</v>
      </c>
      <c r="H160" s="86">
        <f t="shared" si="40"/>
        <v>-291</v>
      </c>
      <c r="I160" s="23">
        <f t="shared" si="41"/>
        <v>-8.0275862068965517E-2</v>
      </c>
    </row>
    <row r="161" spans="2:10" s="20" customFormat="1" ht="12.75" x14ac:dyDescent="0.25">
      <c r="B161" s="20" t="s">
        <v>29</v>
      </c>
      <c r="C161" s="13">
        <f>'[1]4. Sesso, nazionalità, età'!C58</f>
        <v>4727</v>
      </c>
      <c r="D161" s="13">
        <f>'[1]4. Sesso, nazionalità, età'!D58</f>
        <v>5375</v>
      </c>
      <c r="E161" s="13">
        <f>'[1]4. Sesso, nazionalità, età'!E58</f>
        <v>5627</v>
      </c>
      <c r="F161" s="13">
        <f>'[1]4. Sesso, nazionalità, età'!F58</f>
        <v>5721</v>
      </c>
      <c r="G161" s="13">
        <f>'[1]4. Sesso, nazionalità, età'!G58</f>
        <v>4309</v>
      </c>
      <c r="H161" s="86">
        <f t="shared" si="40"/>
        <v>-418</v>
      </c>
      <c r="I161" s="23">
        <f t="shared" si="41"/>
        <v>-8.8428178548762434E-2</v>
      </c>
    </row>
    <row r="162" spans="2:10" s="20" customFormat="1" ht="12.75" x14ac:dyDescent="0.25">
      <c r="B162" s="20" t="s">
        <v>30</v>
      </c>
      <c r="C162" s="13">
        <f>'[1]4. Sesso, nazionalità, età'!C59</f>
        <v>761</v>
      </c>
      <c r="D162" s="13">
        <f>'[1]4. Sesso, nazionalità, età'!D59</f>
        <v>960</v>
      </c>
      <c r="E162" s="13">
        <f>'[1]4. Sesso, nazionalità, età'!E59</f>
        <v>908</v>
      </c>
      <c r="F162" s="13">
        <f>'[1]4. Sesso, nazionalità, età'!F59</f>
        <v>920</v>
      </c>
      <c r="G162" s="13">
        <f>'[1]4. Sesso, nazionalità, età'!G59</f>
        <v>752</v>
      </c>
      <c r="H162" s="86">
        <f t="shared" si="40"/>
        <v>-9</v>
      </c>
      <c r="I162" s="23">
        <f t="shared" si="41"/>
        <v>-1.1826544021024968E-2</v>
      </c>
    </row>
    <row r="163" spans="2:10" s="20" customFormat="1" ht="12.75" x14ac:dyDescent="0.25">
      <c r="B163" s="20" t="s">
        <v>31</v>
      </c>
      <c r="C163" s="13">
        <f>'[1]4. Sesso, nazionalità, età'!C60</f>
        <v>1938</v>
      </c>
      <c r="D163" s="13">
        <f>'[1]4. Sesso, nazionalità, età'!D60</f>
        <v>2248</v>
      </c>
      <c r="E163" s="13">
        <f>'[1]4. Sesso, nazionalità, età'!E60</f>
        <v>2521</v>
      </c>
      <c r="F163" s="13">
        <f>'[1]4. Sesso, nazionalità, età'!F60</f>
        <v>2494</v>
      </c>
      <c r="G163" s="13">
        <f>'[1]4. Sesso, nazionalità, età'!G60</f>
        <v>2019</v>
      </c>
      <c r="H163" s="86">
        <f t="shared" si="40"/>
        <v>81</v>
      </c>
      <c r="I163" s="23">
        <f t="shared" si="41"/>
        <v>4.1795665634674919E-2</v>
      </c>
    </row>
    <row r="164" spans="2:10" s="20" customFormat="1" ht="12.75" x14ac:dyDescent="0.25">
      <c r="B164" s="20" t="s">
        <v>32</v>
      </c>
      <c r="C164" s="13">
        <f>'[1]4. Sesso, nazionalità, età'!C61</f>
        <v>3498</v>
      </c>
      <c r="D164" s="13">
        <f>'[1]4. Sesso, nazionalità, età'!D61</f>
        <v>3987</v>
      </c>
      <c r="E164" s="13">
        <f>'[1]4. Sesso, nazionalità, età'!E61</f>
        <v>3911</v>
      </c>
      <c r="F164" s="13">
        <f>'[1]4. Sesso, nazionalità, età'!F61</f>
        <v>4031</v>
      </c>
      <c r="G164" s="13">
        <f>'[1]4. Sesso, nazionalità, età'!G61</f>
        <v>2947</v>
      </c>
      <c r="H164" s="86">
        <f t="shared" si="40"/>
        <v>-551</v>
      </c>
      <c r="I164" s="23">
        <f t="shared" si="41"/>
        <v>-0.15751858204688393</v>
      </c>
    </row>
    <row r="165" spans="2:10" s="20" customFormat="1" ht="12.75" x14ac:dyDescent="0.25">
      <c r="B165" s="20" t="s">
        <v>33</v>
      </c>
      <c r="C165" s="13">
        <f>'[1]4. Sesso, nazionalità, età'!C62</f>
        <v>52</v>
      </c>
      <c r="D165" s="13">
        <f>'[1]4. Sesso, nazionalità, età'!D62</f>
        <v>100</v>
      </c>
      <c r="E165" s="13">
        <f>'[1]4. Sesso, nazionalità, età'!E62</f>
        <v>103</v>
      </c>
      <c r="F165" s="13">
        <f>'[1]4. Sesso, nazionalità, età'!F62</f>
        <v>116</v>
      </c>
      <c r="G165" s="13">
        <f>'[1]4. Sesso, nazionalità, età'!G62</f>
        <v>95</v>
      </c>
      <c r="H165" s="86">
        <f t="shared" si="40"/>
        <v>43</v>
      </c>
      <c r="I165" s="23">
        <f t="shared" si="41"/>
        <v>0.82692307692307687</v>
      </c>
    </row>
    <row r="166" spans="2:10" s="20" customFormat="1" ht="12.75" x14ac:dyDescent="0.25">
      <c r="B166" s="90" t="s">
        <v>94</v>
      </c>
      <c r="C166" s="16">
        <f>SUM(C163:C165)</f>
        <v>5488</v>
      </c>
      <c r="D166" s="16">
        <f t="shared" ref="D166:G166" si="42">SUM(D163:D165)</f>
        <v>6335</v>
      </c>
      <c r="E166" s="16">
        <f t="shared" si="42"/>
        <v>6535</v>
      </c>
      <c r="F166" s="16">
        <f t="shared" si="42"/>
        <v>6641</v>
      </c>
      <c r="G166" s="16">
        <f t="shared" si="42"/>
        <v>5061</v>
      </c>
      <c r="H166" s="34">
        <f t="shared" si="40"/>
        <v>-427</v>
      </c>
      <c r="I166" s="91">
        <f t="shared" si="41"/>
        <v>-7.7806122448979595E-2</v>
      </c>
    </row>
    <row r="167" spans="2:10" s="20" customFormat="1" ht="24.95" customHeight="1" x14ac:dyDescent="0.2">
      <c r="B167" s="83" t="s">
        <v>47</v>
      </c>
      <c r="C167" s="12"/>
      <c r="D167" s="12"/>
      <c r="E167" s="12"/>
      <c r="G167" s="12"/>
      <c r="H167" s="32"/>
      <c r="I167" s="92"/>
      <c r="J167" s="86"/>
    </row>
    <row r="168" spans="2:10" s="20" customFormat="1" ht="12.75" x14ac:dyDescent="0.25">
      <c r="C168" s="25"/>
      <c r="D168" s="25"/>
      <c r="E168" s="25"/>
      <c r="G168" s="25"/>
      <c r="H168" s="86"/>
      <c r="I168" s="23"/>
      <c r="J168" s="86"/>
    </row>
    <row r="169" spans="2:10" s="20" customFormat="1" ht="12.75" x14ac:dyDescent="0.25">
      <c r="B169" s="104"/>
      <c r="C169" s="106" t="s">
        <v>326</v>
      </c>
      <c r="D169" s="106" t="s">
        <v>327</v>
      </c>
      <c r="E169" s="106" t="s">
        <v>328</v>
      </c>
      <c r="F169" s="108" t="s">
        <v>329</v>
      </c>
      <c r="G169" s="106" t="s">
        <v>330</v>
      </c>
      <c r="H169" s="109"/>
      <c r="I169" s="23"/>
      <c r="J169" s="86"/>
    </row>
    <row r="170" spans="2:10" s="20" customFormat="1" ht="12.75" x14ac:dyDescent="0.25">
      <c r="B170" s="104" t="s">
        <v>27</v>
      </c>
      <c r="C170" s="107">
        <f>C159/$C$159*100</f>
        <v>100</v>
      </c>
      <c r="D170" s="107">
        <f t="shared" ref="D170:G170" si="43">D159/$C$159*100</f>
        <v>121.14868491680086</v>
      </c>
      <c r="E170" s="107">
        <f t="shared" si="43"/>
        <v>126.08695652173914</v>
      </c>
      <c r="F170" s="107">
        <f t="shared" si="43"/>
        <v>124.90606548577563</v>
      </c>
      <c r="G170" s="107">
        <f t="shared" si="43"/>
        <v>92.699946323134725</v>
      </c>
      <c r="H170" s="109"/>
      <c r="I170" s="23"/>
      <c r="J170" s="86"/>
    </row>
    <row r="171" spans="2:10" s="20" customFormat="1" ht="12.75" x14ac:dyDescent="0.25">
      <c r="B171" s="104" t="s">
        <v>28</v>
      </c>
      <c r="C171" s="107">
        <f>C160/$C$160*100</f>
        <v>100</v>
      </c>
      <c r="D171" s="107">
        <f t="shared" ref="D171:G171" si="44">D160/$C$160*100</f>
        <v>112.49655172413793</v>
      </c>
      <c r="E171" s="107">
        <f t="shared" si="44"/>
        <v>115.47586206896551</v>
      </c>
      <c r="F171" s="107">
        <f t="shared" si="44"/>
        <v>119.00689655172414</v>
      </c>
      <c r="G171" s="107">
        <f t="shared" si="44"/>
        <v>91.972413793103442</v>
      </c>
      <c r="H171" s="109"/>
      <c r="I171" s="23"/>
      <c r="J171" s="86"/>
    </row>
    <row r="172" spans="2:10" s="20" customFormat="1" ht="12.75" x14ac:dyDescent="0.25">
      <c r="B172" s="104"/>
      <c r="C172" s="104"/>
      <c r="D172" s="104"/>
      <c r="E172" s="104"/>
      <c r="F172" s="112"/>
      <c r="G172" s="104"/>
      <c r="H172" s="109"/>
      <c r="I172" s="23"/>
      <c r="J172" s="86"/>
    </row>
    <row r="173" spans="2:10" s="20" customFormat="1" ht="12.75" x14ac:dyDescent="0.25">
      <c r="B173" s="104" t="s">
        <v>29</v>
      </c>
      <c r="C173" s="107">
        <f>C161/$C$161*100</f>
        <v>100</v>
      </c>
      <c r="D173" s="107">
        <f t="shared" ref="D173:G173" si="45">D161/$C$161*100</f>
        <v>113.70848318172202</v>
      </c>
      <c r="E173" s="107">
        <f t="shared" si="45"/>
        <v>119.03955997461392</v>
      </c>
      <c r="F173" s="107">
        <f t="shared" si="45"/>
        <v>121.02813623862916</v>
      </c>
      <c r="G173" s="107">
        <f t="shared" si="45"/>
        <v>91.157182145123755</v>
      </c>
      <c r="H173" s="109"/>
      <c r="I173" s="23"/>
      <c r="J173" s="86"/>
    </row>
    <row r="174" spans="2:10" x14ac:dyDescent="0.25">
      <c r="B174" s="104" t="s">
        <v>30</v>
      </c>
      <c r="C174" s="107">
        <f>C162/$C$162*100</f>
        <v>100</v>
      </c>
      <c r="D174" s="107">
        <f t="shared" ref="D174:G174" si="46">D162/$C$162*100</f>
        <v>126.14980289093299</v>
      </c>
      <c r="E174" s="107">
        <f t="shared" si="46"/>
        <v>119.31668856767412</v>
      </c>
      <c r="F174" s="107">
        <f t="shared" si="46"/>
        <v>120.89356110381078</v>
      </c>
      <c r="G174" s="107">
        <f t="shared" si="46"/>
        <v>98.8173455978975</v>
      </c>
      <c r="H174" s="114"/>
    </row>
    <row r="175" spans="2:10" x14ac:dyDescent="0.25">
      <c r="B175" s="115"/>
      <c r="C175" s="115"/>
      <c r="D175" s="115"/>
      <c r="E175" s="115"/>
      <c r="F175" s="114"/>
      <c r="G175" s="115"/>
      <c r="H175" s="114"/>
    </row>
    <row r="176" spans="2:10" x14ac:dyDescent="0.25">
      <c r="B176" s="104" t="s">
        <v>31</v>
      </c>
      <c r="C176" s="107">
        <f>C163/$C$163*100</f>
        <v>100</v>
      </c>
      <c r="D176" s="107">
        <f t="shared" ref="D176:G176" si="47">D163/$C$163*100</f>
        <v>115.99587203302373</v>
      </c>
      <c r="E176" s="107">
        <f t="shared" si="47"/>
        <v>130.08255933952529</v>
      </c>
      <c r="F176" s="107">
        <f t="shared" si="47"/>
        <v>128.68937048503614</v>
      </c>
      <c r="G176" s="107">
        <f t="shared" si="47"/>
        <v>104.17956656346749</v>
      </c>
      <c r="H176" s="114"/>
    </row>
    <row r="177" spans="1:10" x14ac:dyDescent="0.25">
      <c r="B177" s="104" t="s">
        <v>32</v>
      </c>
      <c r="C177" s="107">
        <f>C164/$C$164*100</f>
        <v>100</v>
      </c>
      <c r="D177" s="107">
        <f t="shared" ref="D177:G177" si="48">D164/$C$164*100</f>
        <v>113.97941680960548</v>
      </c>
      <c r="E177" s="107">
        <f t="shared" si="48"/>
        <v>111.80674671240709</v>
      </c>
      <c r="F177" s="107">
        <f t="shared" si="48"/>
        <v>115.23727844482561</v>
      </c>
      <c r="G177" s="107">
        <f t="shared" si="48"/>
        <v>84.248141795311611</v>
      </c>
      <c r="H177" s="114"/>
    </row>
    <row r="178" spans="1:10" x14ac:dyDescent="0.25">
      <c r="B178" s="104" t="s">
        <v>33</v>
      </c>
      <c r="C178" s="107">
        <f>C165/$C$165*100</f>
        <v>100</v>
      </c>
      <c r="D178" s="107">
        <f t="shared" ref="D178:G178" si="49">D165/$C$165*100</f>
        <v>192.30769230769232</v>
      </c>
      <c r="E178" s="107">
        <f t="shared" si="49"/>
        <v>198.07692307692309</v>
      </c>
      <c r="F178" s="107">
        <f t="shared" si="49"/>
        <v>223.07692307692309</v>
      </c>
      <c r="G178" s="107">
        <f t="shared" si="49"/>
        <v>182.69230769230768</v>
      </c>
      <c r="H178" s="114"/>
    </row>
    <row r="180" spans="1:10" s="20" customFormat="1" ht="24.95" customHeight="1" x14ac:dyDescent="0.25">
      <c r="B180" s="74" t="s">
        <v>319</v>
      </c>
    </row>
    <row r="181" spans="1:10" s="20" customFormat="1" ht="25.5" x14ac:dyDescent="0.25">
      <c r="B181" s="78" t="s">
        <v>13</v>
      </c>
      <c r="C181" s="88" t="s">
        <v>326</v>
      </c>
      <c r="D181" s="88" t="s">
        <v>327</v>
      </c>
      <c r="E181" s="88" t="s">
        <v>328</v>
      </c>
      <c r="F181" s="88" t="s">
        <v>329</v>
      </c>
      <c r="G181" s="88" t="s">
        <v>330</v>
      </c>
      <c r="H181" s="80" t="s">
        <v>331</v>
      </c>
      <c r="I181" s="80" t="s">
        <v>332</v>
      </c>
      <c r="J181" s="101"/>
    </row>
    <row r="182" spans="1:10" s="20" customFormat="1" ht="12.75" x14ac:dyDescent="0.25">
      <c r="B182" s="20" t="s">
        <v>27</v>
      </c>
      <c r="C182" s="13">
        <f>'[1]4. Sesso, nazionalità, età'!C69</f>
        <v>1949</v>
      </c>
      <c r="D182" s="13">
        <f>'[1]4. Sesso, nazionalità, età'!D69</f>
        <v>2841</v>
      </c>
      <c r="E182" s="13">
        <f>'[1]4. Sesso, nazionalità, età'!E69</f>
        <v>2940</v>
      </c>
      <c r="F182" s="13">
        <f>'[1]4. Sesso, nazionalità, età'!F69</f>
        <v>2929</v>
      </c>
      <c r="G182" s="13">
        <f>'[1]4. Sesso, nazionalità, età'!G69</f>
        <v>2491</v>
      </c>
      <c r="H182" s="86">
        <f t="shared" ref="H182:H189" si="50">G182-C182</f>
        <v>542</v>
      </c>
      <c r="I182" s="23">
        <f t="shared" ref="I182:I189" si="51">(G182-C182)/C182</f>
        <v>0.27809132888660854</v>
      </c>
    </row>
    <row r="183" spans="1:10" s="20" customFormat="1" ht="12.75" x14ac:dyDescent="0.25">
      <c r="B183" s="20" t="s">
        <v>28</v>
      </c>
      <c r="C183" s="13">
        <f>'[1]4. Sesso, nazionalità, età'!C70</f>
        <v>3764</v>
      </c>
      <c r="D183" s="13">
        <f>'[1]4. Sesso, nazionalità, età'!D70</f>
        <v>4619</v>
      </c>
      <c r="E183" s="13">
        <f>'[1]4. Sesso, nazionalità, età'!E70</f>
        <v>4607</v>
      </c>
      <c r="F183" s="13">
        <f>'[1]4. Sesso, nazionalità, età'!F70</f>
        <v>4860</v>
      </c>
      <c r="G183" s="13">
        <f>'[1]4. Sesso, nazionalità, età'!G70</f>
        <v>3638</v>
      </c>
      <c r="H183" s="86">
        <f t="shared" si="50"/>
        <v>-126</v>
      </c>
      <c r="I183" s="23">
        <f t="shared" si="51"/>
        <v>-3.34750265674814E-2</v>
      </c>
    </row>
    <row r="184" spans="1:10" s="20" customFormat="1" ht="12.75" x14ac:dyDescent="0.25">
      <c r="B184" s="20" t="s">
        <v>29</v>
      </c>
      <c r="C184" s="13">
        <f>'[1]4. Sesso, nazionalità, età'!C71</f>
        <v>4802</v>
      </c>
      <c r="D184" s="13">
        <f>'[1]4. Sesso, nazionalità, età'!D71</f>
        <v>6221</v>
      </c>
      <c r="E184" s="13">
        <f>'[1]4. Sesso, nazionalità, età'!E71</f>
        <v>6403</v>
      </c>
      <c r="F184" s="13">
        <f>'[1]4. Sesso, nazionalità, età'!F71</f>
        <v>6640</v>
      </c>
      <c r="G184" s="13">
        <f>'[1]4. Sesso, nazionalità, età'!G71</f>
        <v>4933</v>
      </c>
      <c r="H184" s="86">
        <f t="shared" si="50"/>
        <v>131</v>
      </c>
      <c r="I184" s="23">
        <f t="shared" si="51"/>
        <v>2.7280299875052063E-2</v>
      </c>
    </row>
    <row r="185" spans="1:10" s="20" customFormat="1" ht="12.75" x14ac:dyDescent="0.25">
      <c r="B185" s="20" t="s">
        <v>30</v>
      </c>
      <c r="C185" s="13">
        <f>'[1]4. Sesso, nazionalità, età'!C72</f>
        <v>911</v>
      </c>
      <c r="D185" s="13">
        <f>'[1]4. Sesso, nazionalità, età'!D72</f>
        <v>1239</v>
      </c>
      <c r="E185" s="13">
        <f>'[1]4. Sesso, nazionalità, età'!E72</f>
        <v>1144</v>
      </c>
      <c r="F185" s="13">
        <f>'[1]4. Sesso, nazionalità, età'!F72</f>
        <v>1149</v>
      </c>
      <c r="G185" s="13">
        <f>'[1]4. Sesso, nazionalità, età'!G72</f>
        <v>1196</v>
      </c>
      <c r="H185" s="86">
        <f t="shared" si="50"/>
        <v>285</v>
      </c>
      <c r="I185" s="23">
        <f t="shared" si="51"/>
        <v>0.31284302963776073</v>
      </c>
    </row>
    <row r="186" spans="1:10" s="20" customFormat="1" ht="12.75" x14ac:dyDescent="0.25">
      <c r="B186" s="20" t="s">
        <v>31</v>
      </c>
      <c r="C186" s="13">
        <f>'[1]4. Sesso, nazionalità, età'!C73</f>
        <v>2215</v>
      </c>
      <c r="D186" s="13">
        <f>'[1]4. Sesso, nazionalità, età'!D73</f>
        <v>2842</v>
      </c>
      <c r="E186" s="13">
        <f>'[1]4. Sesso, nazionalità, età'!E73</f>
        <v>3112</v>
      </c>
      <c r="F186" s="13">
        <f>'[1]4. Sesso, nazionalità, età'!F73</f>
        <v>3309</v>
      </c>
      <c r="G186" s="13">
        <f>'[1]4. Sesso, nazionalità, età'!G73</f>
        <v>2389</v>
      </c>
      <c r="H186" s="86">
        <f t="shared" si="50"/>
        <v>174</v>
      </c>
      <c r="I186" s="23">
        <f t="shared" si="51"/>
        <v>7.8555304740406326E-2</v>
      </c>
    </row>
    <row r="187" spans="1:10" s="20" customFormat="1" ht="12.75" x14ac:dyDescent="0.25">
      <c r="B187" s="20" t="s">
        <v>32</v>
      </c>
      <c r="C187" s="13">
        <f>'[1]4. Sesso, nazionalità, età'!C74</f>
        <v>3434</v>
      </c>
      <c r="D187" s="13">
        <f>'[1]4. Sesso, nazionalità, età'!D74</f>
        <v>4548</v>
      </c>
      <c r="E187" s="13">
        <f>'[1]4. Sesso, nazionalità, età'!E74</f>
        <v>4352</v>
      </c>
      <c r="F187" s="13">
        <f>'[1]4. Sesso, nazionalità, età'!F74</f>
        <v>4384</v>
      </c>
      <c r="G187" s="13">
        <f>'[1]4. Sesso, nazionalità, età'!G74</f>
        <v>3657</v>
      </c>
      <c r="H187" s="86">
        <f t="shared" si="50"/>
        <v>223</v>
      </c>
      <c r="I187" s="23">
        <f t="shared" si="51"/>
        <v>6.4938846825859056E-2</v>
      </c>
    </row>
    <row r="188" spans="1:10" s="20" customFormat="1" ht="12.75" x14ac:dyDescent="0.25">
      <c r="B188" s="20" t="s">
        <v>33</v>
      </c>
      <c r="C188" s="13">
        <f>'[1]4. Sesso, nazionalità, età'!C75</f>
        <v>64</v>
      </c>
      <c r="D188" s="13">
        <f>'[1]4. Sesso, nazionalità, età'!D75</f>
        <v>70</v>
      </c>
      <c r="E188" s="13">
        <f>'[1]4. Sesso, nazionalità, età'!E75</f>
        <v>83</v>
      </c>
      <c r="F188" s="13">
        <f>'[1]4. Sesso, nazionalità, età'!F75</f>
        <v>96</v>
      </c>
      <c r="G188" s="13">
        <f>'[1]4. Sesso, nazionalità, età'!G75</f>
        <v>83</v>
      </c>
      <c r="H188" s="86">
        <f t="shared" si="50"/>
        <v>19</v>
      </c>
      <c r="I188" s="23">
        <f t="shared" si="51"/>
        <v>0.296875</v>
      </c>
    </row>
    <row r="189" spans="1:10" s="20" customFormat="1" ht="12.75" x14ac:dyDescent="0.25">
      <c r="B189" s="90" t="s">
        <v>94</v>
      </c>
      <c r="C189" s="16">
        <f>SUM(C186:C188)</f>
        <v>5713</v>
      </c>
      <c r="D189" s="16">
        <f t="shared" ref="D189:G189" si="52">SUM(D186:D188)</f>
        <v>7460</v>
      </c>
      <c r="E189" s="16">
        <f t="shared" si="52"/>
        <v>7547</v>
      </c>
      <c r="F189" s="16">
        <f t="shared" si="52"/>
        <v>7789</v>
      </c>
      <c r="G189" s="16">
        <f t="shared" si="52"/>
        <v>6129</v>
      </c>
      <c r="H189" s="34">
        <f t="shared" si="50"/>
        <v>416</v>
      </c>
      <c r="I189" s="91">
        <f t="shared" si="51"/>
        <v>7.2816383686329422E-2</v>
      </c>
    </row>
    <row r="190" spans="1:10" s="20" customFormat="1" ht="24.95" customHeight="1" x14ac:dyDescent="0.2">
      <c r="B190" s="83" t="s">
        <v>47</v>
      </c>
      <c r="C190" s="12"/>
      <c r="D190" s="12"/>
      <c r="E190" s="12"/>
      <c r="G190" s="12"/>
      <c r="H190" s="32"/>
      <c r="I190" s="92"/>
      <c r="J190" s="86"/>
    </row>
    <row r="191" spans="1:10" s="20" customFormat="1" ht="12.75" x14ac:dyDescent="0.25">
      <c r="C191" s="25"/>
      <c r="D191" s="25"/>
      <c r="E191" s="25"/>
      <c r="G191" s="25"/>
      <c r="H191" s="86"/>
      <c r="I191" s="23"/>
      <c r="J191" s="86"/>
    </row>
    <row r="192" spans="1:10" s="20" customFormat="1" ht="12.75" x14ac:dyDescent="0.25">
      <c r="A192" s="112"/>
      <c r="B192" s="104"/>
      <c r="C192" s="106" t="s">
        <v>326</v>
      </c>
      <c r="D192" s="106" t="s">
        <v>327</v>
      </c>
      <c r="E192" s="106" t="s">
        <v>328</v>
      </c>
      <c r="F192" s="108" t="s">
        <v>329</v>
      </c>
      <c r="G192" s="106" t="s">
        <v>330</v>
      </c>
      <c r="H192" s="109"/>
      <c r="I192" s="121"/>
      <c r="J192" s="86"/>
    </row>
    <row r="193" spans="1:10" s="20" customFormat="1" ht="12.75" x14ac:dyDescent="0.25">
      <c r="A193" s="112"/>
      <c r="B193" s="104" t="s">
        <v>27</v>
      </c>
      <c r="C193" s="107">
        <f>C182/$C$182*100</f>
        <v>100</v>
      </c>
      <c r="D193" s="107">
        <f t="shared" ref="D193:G193" si="53">D182/$C$182*100</f>
        <v>145.76706003078502</v>
      </c>
      <c r="E193" s="107">
        <f t="shared" si="53"/>
        <v>150.846587993843</v>
      </c>
      <c r="F193" s="107">
        <f t="shared" si="53"/>
        <v>150.28219599794767</v>
      </c>
      <c r="G193" s="107">
        <f t="shared" si="53"/>
        <v>127.80913288866086</v>
      </c>
      <c r="H193" s="109"/>
      <c r="I193" s="121"/>
      <c r="J193" s="86"/>
    </row>
    <row r="194" spans="1:10" s="20" customFormat="1" ht="12.75" x14ac:dyDescent="0.25">
      <c r="A194" s="112"/>
      <c r="B194" s="104" t="s">
        <v>28</v>
      </c>
      <c r="C194" s="107">
        <f>C183/$C$183*100</f>
        <v>100</v>
      </c>
      <c r="D194" s="107">
        <f t="shared" ref="D194:G194" si="54">D183/$C$183*100</f>
        <v>122.71519659936239</v>
      </c>
      <c r="E194" s="107">
        <f t="shared" si="54"/>
        <v>122.39638682252922</v>
      </c>
      <c r="F194" s="107">
        <f t="shared" si="54"/>
        <v>129.11795961742826</v>
      </c>
      <c r="G194" s="107">
        <f t="shared" si="54"/>
        <v>96.652497343251866</v>
      </c>
      <c r="H194" s="109"/>
      <c r="I194" s="121"/>
      <c r="J194" s="86"/>
    </row>
    <row r="195" spans="1:10" s="20" customFormat="1" ht="12.75" x14ac:dyDescent="0.25">
      <c r="A195" s="112"/>
      <c r="B195" s="104"/>
      <c r="C195" s="104"/>
      <c r="D195" s="104"/>
      <c r="E195" s="104"/>
      <c r="F195" s="112"/>
      <c r="G195" s="104"/>
      <c r="H195" s="109"/>
      <c r="I195" s="121"/>
      <c r="J195" s="86"/>
    </row>
    <row r="196" spans="1:10" s="20" customFormat="1" ht="12.75" x14ac:dyDescent="0.25">
      <c r="A196" s="112"/>
      <c r="B196" s="104" t="s">
        <v>29</v>
      </c>
      <c r="C196" s="107">
        <f>C184/$C$184*100</f>
        <v>100</v>
      </c>
      <c r="D196" s="107">
        <f t="shared" ref="D196:G196" si="55">D184/$C$184*100</f>
        <v>129.55018742190754</v>
      </c>
      <c r="E196" s="107">
        <f t="shared" si="55"/>
        <v>133.3402748854644</v>
      </c>
      <c r="F196" s="107">
        <f t="shared" si="55"/>
        <v>138.27571845064557</v>
      </c>
      <c r="G196" s="107">
        <f t="shared" si="55"/>
        <v>102.72802998750521</v>
      </c>
      <c r="H196" s="109"/>
      <c r="I196" s="121"/>
      <c r="J196" s="86"/>
    </row>
    <row r="197" spans="1:10" x14ac:dyDescent="0.25">
      <c r="A197" s="114"/>
      <c r="B197" s="104" t="s">
        <v>30</v>
      </c>
      <c r="C197" s="107">
        <f>C185/$C$185*100</f>
        <v>100</v>
      </c>
      <c r="D197" s="107">
        <f t="shared" ref="D197:G197" si="56">D185/$C$185*100</f>
        <v>136.00439077936332</v>
      </c>
      <c r="E197" s="107">
        <f t="shared" si="56"/>
        <v>125.57628979143797</v>
      </c>
      <c r="F197" s="107">
        <f t="shared" si="56"/>
        <v>126.1251372118551</v>
      </c>
      <c r="G197" s="107">
        <f t="shared" si="56"/>
        <v>131.28430296377607</v>
      </c>
      <c r="H197" s="114"/>
      <c r="I197" s="114"/>
    </row>
    <row r="198" spans="1:10" x14ac:dyDescent="0.25">
      <c r="A198" s="114"/>
      <c r="B198" s="115"/>
      <c r="C198" s="115"/>
      <c r="D198" s="115"/>
      <c r="E198" s="115"/>
      <c r="F198" s="114"/>
      <c r="G198" s="115"/>
      <c r="H198" s="114"/>
      <c r="I198" s="114"/>
    </row>
    <row r="199" spans="1:10" x14ac:dyDescent="0.25">
      <c r="A199" s="114"/>
      <c r="B199" s="104" t="s">
        <v>31</v>
      </c>
      <c r="C199" s="107">
        <f>C186/$C$186*100</f>
        <v>100</v>
      </c>
      <c r="D199" s="107">
        <f t="shared" ref="D199:G199" si="57">D186/$C$186*100</f>
        <v>128.30699774266364</v>
      </c>
      <c r="E199" s="107">
        <f t="shared" si="57"/>
        <v>140.49661399548532</v>
      </c>
      <c r="F199" s="107">
        <f t="shared" si="57"/>
        <v>149.3905191873589</v>
      </c>
      <c r="G199" s="107">
        <f t="shared" si="57"/>
        <v>107.85553047404063</v>
      </c>
      <c r="H199" s="114"/>
      <c r="I199" s="114"/>
    </row>
    <row r="200" spans="1:10" x14ac:dyDescent="0.25">
      <c r="A200" s="114"/>
      <c r="B200" s="104" t="s">
        <v>32</v>
      </c>
      <c r="C200" s="107">
        <f>C187/$C$187*100</f>
        <v>100</v>
      </c>
      <c r="D200" s="107">
        <f t="shared" ref="D200:G200" si="58">D187/$C$187*100</f>
        <v>132.44030285381479</v>
      </c>
      <c r="E200" s="107">
        <f t="shared" si="58"/>
        <v>126.73267326732673</v>
      </c>
      <c r="F200" s="107">
        <f t="shared" si="58"/>
        <v>127.66453115899824</v>
      </c>
      <c r="G200" s="107">
        <f t="shared" si="58"/>
        <v>106.49388468258591</v>
      </c>
      <c r="H200" s="114"/>
      <c r="I200" s="114"/>
    </row>
    <row r="201" spans="1:10" x14ac:dyDescent="0.25">
      <c r="A201" s="114"/>
      <c r="B201" s="104" t="s">
        <v>33</v>
      </c>
      <c r="C201" s="107">
        <f>C188/$C$188*100</f>
        <v>100</v>
      </c>
      <c r="D201" s="107">
        <f t="shared" ref="D201:G201" si="59">D188/$C$188*100</f>
        <v>109.375</v>
      </c>
      <c r="E201" s="107">
        <f t="shared" si="59"/>
        <v>129.6875</v>
      </c>
      <c r="F201" s="107">
        <f t="shared" si="59"/>
        <v>150</v>
      </c>
      <c r="G201" s="107">
        <f t="shared" si="59"/>
        <v>129.6875</v>
      </c>
      <c r="H201" s="114"/>
      <c r="I201" s="114"/>
    </row>
    <row r="202" spans="1:10" x14ac:dyDescent="0.25">
      <c r="A202" s="114"/>
      <c r="B202" s="114"/>
      <c r="C202" s="114"/>
      <c r="D202" s="114"/>
      <c r="E202" s="114"/>
      <c r="F202" s="114"/>
      <c r="G202" s="114"/>
      <c r="H202" s="114"/>
      <c r="I202" s="114"/>
    </row>
    <row r="203" spans="1:10" x14ac:dyDescent="0.25">
      <c r="A203" s="114"/>
      <c r="B203" s="114"/>
      <c r="C203" s="114"/>
      <c r="D203" s="114"/>
      <c r="E203" s="114"/>
      <c r="F203" s="114"/>
      <c r="G203" s="114"/>
      <c r="H203" s="114"/>
      <c r="I203" s="114"/>
    </row>
  </sheetData>
  <sheetProtection sheet="1" formatCells="0" formatColumns="0" formatRows="0" insertColumns="0" insertRows="0" insertHyperlinks="0" deleteColumns="0" deleteRows="0" sort="0" autoFilter="0" pivotTables="0"/>
  <mergeCells count="37">
    <mergeCell ref="B2:AA4"/>
    <mergeCell ref="B7:B8"/>
    <mergeCell ref="C7:D8"/>
    <mergeCell ref="E7:R7"/>
    <mergeCell ref="E8:F8"/>
    <mergeCell ref="G8:H8"/>
    <mergeCell ref="I8:J8"/>
    <mergeCell ref="K8:L8"/>
    <mergeCell ref="M8:N8"/>
    <mergeCell ref="O8:P8"/>
    <mergeCell ref="Q8:R8"/>
    <mergeCell ref="C12:R12"/>
    <mergeCell ref="B21:B22"/>
    <mergeCell ref="C21:E22"/>
    <mergeCell ref="F21:K21"/>
    <mergeCell ref="F22:H22"/>
    <mergeCell ref="I22:K22"/>
    <mergeCell ref="L22:N22"/>
    <mergeCell ref="O22:Q22"/>
    <mergeCell ref="C26:K26"/>
    <mergeCell ref="B35:B36"/>
    <mergeCell ref="C35:E36"/>
    <mergeCell ref="F35:K35"/>
    <mergeCell ref="F36:H36"/>
    <mergeCell ref="I36:K36"/>
    <mergeCell ref="C54:N54"/>
    <mergeCell ref="B61:AA63"/>
    <mergeCell ref="L36:N36"/>
    <mergeCell ref="O36:Q36"/>
    <mergeCell ref="C40:K40"/>
    <mergeCell ref="B49:B50"/>
    <mergeCell ref="C49:E50"/>
    <mergeCell ref="F49:N49"/>
    <mergeCell ref="F50:H50"/>
    <mergeCell ref="I50:K50"/>
    <mergeCell ref="L50:N50"/>
    <mergeCell ref="O50:Q50"/>
  </mergeCells>
  <pageMargins left="0.7" right="0.7" top="0.75" bottom="0.75" header="0.3" footer="0.3"/>
  <pageSetup paperSize="9" scale="5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313E1-DF6D-44D8-B097-241F86248989}">
  <sheetPr>
    <tabColor theme="0"/>
    <pageSetUpPr fitToPage="1"/>
  </sheetPr>
  <dimension ref="B2:AK187"/>
  <sheetViews>
    <sheetView zoomScaleNormal="100" zoomScalePageLayoutView="125" workbookViewId="0">
      <selection activeCell="D45" sqref="D45"/>
    </sheetView>
  </sheetViews>
  <sheetFormatPr defaultColWidth="8.85546875" defaultRowHeight="13.5" x14ac:dyDescent="0.25"/>
  <cols>
    <col min="1" max="1" width="4.7109375" style="39" customWidth="1"/>
    <col min="2" max="2" width="22.7109375" style="39" customWidth="1"/>
    <col min="3" max="20" width="9.28515625" style="39" customWidth="1"/>
    <col min="21" max="21" width="8.85546875" style="39"/>
    <col min="22" max="22" width="8.42578125" style="39" customWidth="1"/>
    <col min="23" max="23" width="13.28515625" style="39" bestFit="1" customWidth="1"/>
    <col min="24" max="27" width="8.85546875" style="39"/>
    <col min="28" max="28" width="13.28515625" style="39" bestFit="1" customWidth="1"/>
    <col min="29" max="32" width="8.85546875" style="39"/>
    <col min="33" max="33" width="13.28515625" style="39" bestFit="1" customWidth="1"/>
    <col min="34" max="16384" width="8.85546875" style="39"/>
  </cols>
  <sheetData>
    <row r="2" spans="2:37" ht="14.25" customHeight="1" x14ac:dyDescent="0.25">
      <c r="B2" s="154" t="s">
        <v>174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C2" s="19"/>
      <c r="AD2" s="19"/>
      <c r="AE2" s="19"/>
      <c r="AF2" s="19"/>
      <c r="AG2" s="19"/>
      <c r="AH2" s="19"/>
      <c r="AI2" s="45"/>
      <c r="AJ2" s="45"/>
      <c r="AK2" s="45"/>
    </row>
    <row r="3" spans="2:37" ht="14.25" customHeight="1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C3" s="45"/>
      <c r="AD3" s="19"/>
      <c r="AE3" s="19"/>
      <c r="AF3" s="19"/>
      <c r="AG3" s="45"/>
      <c r="AH3" s="45"/>
      <c r="AI3" s="45"/>
      <c r="AJ3" s="45"/>
      <c r="AK3" s="45"/>
    </row>
    <row r="4" spans="2:37" ht="14.25" customHeight="1" x14ac:dyDescent="0.25"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C4" s="45"/>
      <c r="AD4" s="19"/>
      <c r="AE4" s="19"/>
      <c r="AF4" s="19"/>
      <c r="AG4" s="45"/>
      <c r="AH4" s="45"/>
      <c r="AI4" s="45"/>
      <c r="AJ4" s="45"/>
      <c r="AK4" s="45"/>
    </row>
    <row r="5" spans="2:37" x14ac:dyDescent="0.25">
      <c r="AC5" s="105"/>
      <c r="AD5" s="105"/>
      <c r="AE5" s="105"/>
      <c r="AF5" s="105"/>
      <c r="AG5" s="105"/>
      <c r="AH5" s="119"/>
      <c r="AI5" s="115"/>
      <c r="AJ5" s="115"/>
      <c r="AK5" s="115"/>
    </row>
    <row r="6" spans="2:37" s="76" customFormat="1" ht="24.95" customHeight="1" x14ac:dyDescent="0.25">
      <c r="B6" s="74" t="s">
        <v>189</v>
      </c>
      <c r="C6" s="75"/>
      <c r="D6" s="75"/>
      <c r="E6" s="77"/>
      <c r="F6" s="77"/>
      <c r="G6" s="77"/>
      <c r="H6" s="77"/>
      <c r="I6" s="77"/>
      <c r="J6" s="77"/>
      <c r="K6" s="77"/>
      <c r="L6" s="77"/>
      <c r="AC6" s="104"/>
      <c r="AD6" s="105"/>
      <c r="AE6" s="105"/>
      <c r="AF6" s="105"/>
      <c r="AG6" s="104"/>
      <c r="AH6" s="104"/>
      <c r="AI6" s="105"/>
      <c r="AJ6" s="105"/>
      <c r="AK6" s="105"/>
    </row>
    <row r="7" spans="2:37" s="20" customFormat="1" ht="15" customHeight="1" x14ac:dyDescent="0.25">
      <c r="B7" s="155" t="s">
        <v>90</v>
      </c>
      <c r="C7" s="157" t="s">
        <v>55</v>
      </c>
      <c r="D7" s="157"/>
      <c r="E7" s="159" t="s">
        <v>2</v>
      </c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AC7" s="115"/>
      <c r="AD7" s="115" t="s">
        <v>16</v>
      </c>
      <c r="AE7" s="115" t="s">
        <v>17</v>
      </c>
      <c r="AF7" s="115" t="s">
        <v>333</v>
      </c>
      <c r="AG7" s="115" t="s">
        <v>18</v>
      </c>
      <c r="AH7" s="115" t="s">
        <v>19</v>
      </c>
      <c r="AI7" s="115" t="s">
        <v>20</v>
      </c>
      <c r="AJ7" s="115" t="s">
        <v>48</v>
      </c>
      <c r="AK7" s="104"/>
    </row>
    <row r="8" spans="2:37" s="20" customFormat="1" ht="27" customHeight="1" x14ac:dyDescent="0.25">
      <c r="B8" s="156"/>
      <c r="C8" s="158"/>
      <c r="D8" s="158"/>
      <c r="E8" s="165" t="s">
        <v>16</v>
      </c>
      <c r="F8" s="165"/>
      <c r="G8" s="165" t="s">
        <v>59</v>
      </c>
      <c r="H8" s="165"/>
      <c r="I8" s="165" t="s">
        <v>333</v>
      </c>
      <c r="J8" s="165"/>
      <c r="K8" s="165" t="s">
        <v>18</v>
      </c>
      <c r="L8" s="165"/>
      <c r="M8" s="165" t="s">
        <v>19</v>
      </c>
      <c r="N8" s="165"/>
      <c r="O8" s="165" t="s">
        <v>58</v>
      </c>
      <c r="P8" s="165"/>
      <c r="Q8" s="165" t="s">
        <v>48</v>
      </c>
      <c r="R8" s="165"/>
      <c r="S8" s="165" t="s">
        <v>21</v>
      </c>
      <c r="T8" s="165"/>
      <c r="AC8" s="115" t="s">
        <v>4</v>
      </c>
      <c r="AD8" s="122">
        <f>$E$11</f>
        <v>5071</v>
      </c>
      <c r="AE8" s="122">
        <f>$G$11</f>
        <v>15849</v>
      </c>
      <c r="AF8" s="122">
        <f>$I$11</f>
        <v>4231</v>
      </c>
      <c r="AG8" s="122">
        <f>$K$11</f>
        <v>482</v>
      </c>
      <c r="AH8" s="122">
        <f>$M$11</f>
        <v>486</v>
      </c>
      <c r="AI8" s="122">
        <f>$O$11</f>
        <v>3844</v>
      </c>
      <c r="AJ8" s="122">
        <f>$Q$11</f>
        <v>1727</v>
      </c>
      <c r="AK8" s="104"/>
    </row>
    <row r="9" spans="2:37" s="20" customFormat="1" ht="35.25" customHeight="1" x14ac:dyDescent="0.25">
      <c r="B9" s="78"/>
      <c r="C9" s="79" t="s">
        <v>240</v>
      </c>
      <c r="D9" s="80" t="s">
        <v>0</v>
      </c>
      <c r="E9" s="79" t="s">
        <v>240</v>
      </c>
      <c r="F9" s="80" t="s">
        <v>0</v>
      </c>
      <c r="G9" s="79" t="s">
        <v>240</v>
      </c>
      <c r="H9" s="80" t="s">
        <v>0</v>
      </c>
      <c r="I9" s="79" t="s">
        <v>240</v>
      </c>
      <c r="J9" s="80" t="s">
        <v>0</v>
      </c>
      <c r="K9" s="79" t="s">
        <v>240</v>
      </c>
      <c r="L9" s="80" t="s">
        <v>0</v>
      </c>
      <c r="M9" s="79" t="s">
        <v>240</v>
      </c>
      <c r="N9" s="80" t="s">
        <v>0</v>
      </c>
      <c r="O9" s="79" t="s">
        <v>240</v>
      </c>
      <c r="P9" s="80" t="s">
        <v>0</v>
      </c>
      <c r="Q9" s="79" t="s">
        <v>240</v>
      </c>
      <c r="R9" s="80" t="s">
        <v>0</v>
      </c>
      <c r="S9" s="79" t="s">
        <v>240</v>
      </c>
      <c r="T9" s="80" t="s">
        <v>0</v>
      </c>
      <c r="AC9" s="115"/>
      <c r="AD9" s="115"/>
      <c r="AE9" s="115"/>
      <c r="AF9" s="115"/>
      <c r="AG9" s="115"/>
      <c r="AH9" s="115"/>
      <c r="AI9" s="115"/>
      <c r="AJ9" s="115"/>
      <c r="AK9" s="104"/>
    </row>
    <row r="10" spans="2:37" s="20" customFormat="1" x14ac:dyDescent="0.25">
      <c r="B10" s="20" t="s">
        <v>3</v>
      </c>
      <c r="C10" s="32">
        <f>$G$61</f>
        <v>189940</v>
      </c>
      <c r="D10" s="33">
        <f>C10/$C$10</f>
        <v>1</v>
      </c>
      <c r="E10" s="32">
        <f>$G$53</f>
        <v>27826</v>
      </c>
      <c r="F10" s="21">
        <f>E10/$C$10</f>
        <v>0.14649889438770139</v>
      </c>
      <c r="G10" s="32">
        <f>$G$54</f>
        <v>80148</v>
      </c>
      <c r="H10" s="21">
        <f>G10/$C$10</f>
        <v>0.42196483099926291</v>
      </c>
      <c r="I10" s="32">
        <f>$G$55</f>
        <v>34318</v>
      </c>
      <c r="J10" s="21">
        <f>I10/$C$10</f>
        <v>0.1806781088764873</v>
      </c>
      <c r="K10" s="32">
        <f>$G$56</f>
        <v>4298</v>
      </c>
      <c r="L10" s="21">
        <f>K10/$C$10</f>
        <v>2.2628198378435296E-2</v>
      </c>
      <c r="M10" s="32">
        <f>$G$57</f>
        <v>7299</v>
      </c>
      <c r="N10" s="21">
        <f>M10/$C$10</f>
        <v>3.8427924607770877E-2</v>
      </c>
      <c r="O10" s="32">
        <f>$G$58</f>
        <v>21553</v>
      </c>
      <c r="P10" s="21">
        <f>O10/$C$10</f>
        <v>0.11347267558176266</v>
      </c>
      <c r="Q10" s="32">
        <f>$G$59</f>
        <v>14489</v>
      </c>
      <c r="R10" s="21">
        <f>Q10/$C$10</f>
        <v>7.6281983784352955E-2</v>
      </c>
      <c r="S10" s="32">
        <f>$G$60</f>
        <v>9</v>
      </c>
      <c r="T10" s="127">
        <f>S10/$C$10</f>
        <v>4.7383384226597875E-5</v>
      </c>
      <c r="AC10" s="115"/>
      <c r="AD10" s="115"/>
      <c r="AE10" s="115"/>
      <c r="AF10" s="115"/>
      <c r="AG10" s="115"/>
      <c r="AH10" s="115"/>
      <c r="AI10" s="115"/>
      <c r="AJ10" s="115"/>
      <c r="AK10" s="104"/>
    </row>
    <row r="11" spans="2:37" s="20" customFormat="1" x14ac:dyDescent="0.25">
      <c r="B11" s="20" t="s">
        <v>4</v>
      </c>
      <c r="C11" s="34">
        <f>$G$84</f>
        <v>31690</v>
      </c>
      <c r="D11" s="35">
        <f>C11/$C$11</f>
        <v>1</v>
      </c>
      <c r="E11" s="34">
        <f>$G$76</f>
        <v>5071</v>
      </c>
      <c r="F11" s="18">
        <f>E11/$C$11</f>
        <v>0.16001893341748186</v>
      </c>
      <c r="G11" s="34">
        <f>$G$77</f>
        <v>15849</v>
      </c>
      <c r="H11" s="18">
        <f>G11/$C$11</f>
        <v>0.50012622278321239</v>
      </c>
      <c r="I11" s="34">
        <f>$G$78</f>
        <v>4231</v>
      </c>
      <c r="J11" s="18">
        <f>I11/$C$11</f>
        <v>0.13351214894288418</v>
      </c>
      <c r="K11" s="34">
        <f>$G$79</f>
        <v>482</v>
      </c>
      <c r="L11" s="18">
        <f>K11/$C$11</f>
        <v>1.5209845377090565E-2</v>
      </c>
      <c r="M11" s="34">
        <f>$G$80</f>
        <v>486</v>
      </c>
      <c r="N11" s="18">
        <f>M11/$C$11</f>
        <v>1.5336068160302935E-2</v>
      </c>
      <c r="O11" s="34">
        <f>$G$81</f>
        <v>3844</v>
      </c>
      <c r="P11" s="18">
        <f>O11/$C$11</f>
        <v>0.12130009466708741</v>
      </c>
      <c r="Q11" s="34">
        <f>$G$82</f>
        <v>1727</v>
      </c>
      <c r="R11" s="18">
        <f>Q11/$C$11</f>
        <v>5.4496686651940678E-2</v>
      </c>
      <c r="S11" s="34">
        <f>$G$83</f>
        <v>0</v>
      </c>
      <c r="T11" s="18" t="s">
        <v>334</v>
      </c>
      <c r="AC11" s="45"/>
      <c r="AD11" s="45"/>
      <c r="AE11" s="45"/>
      <c r="AF11" s="45"/>
      <c r="AG11" s="45"/>
      <c r="AH11" s="45"/>
      <c r="AI11" s="45"/>
      <c r="AJ11" s="45"/>
      <c r="AK11" s="19"/>
    </row>
    <row r="12" spans="2:37" s="20" customFormat="1" ht="15" customHeight="1" x14ac:dyDescent="0.25">
      <c r="B12" s="81"/>
      <c r="C12" s="161" t="s">
        <v>14</v>
      </c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AC12" s="99"/>
      <c r="AD12" s="45"/>
      <c r="AE12" s="45"/>
      <c r="AF12" s="45"/>
      <c r="AG12" s="45"/>
      <c r="AH12" s="45"/>
      <c r="AI12" s="45"/>
      <c r="AJ12" s="45"/>
      <c r="AK12" s="19"/>
    </row>
    <row r="13" spans="2:37" s="20" customFormat="1" ht="15" customHeight="1" x14ac:dyDescent="0.25">
      <c r="B13" s="20" t="s">
        <v>53</v>
      </c>
      <c r="C13" s="32">
        <f>$G$107</f>
        <v>5691</v>
      </c>
      <c r="D13" s="33">
        <f>C13/$C$13</f>
        <v>1</v>
      </c>
      <c r="E13" s="32">
        <f>$G$99</f>
        <v>699</v>
      </c>
      <c r="F13" s="21">
        <f>E13/$C$13</f>
        <v>0.12282551396942541</v>
      </c>
      <c r="G13" s="32">
        <f>$G$100</f>
        <v>3134</v>
      </c>
      <c r="H13" s="21">
        <f>G13/$C$13</f>
        <v>0.55069407836935513</v>
      </c>
      <c r="I13" s="32">
        <f>$G$101</f>
        <v>685</v>
      </c>
      <c r="J13" s="21">
        <f>I13/$C$13</f>
        <v>0.1203654893691794</v>
      </c>
      <c r="K13" s="32">
        <f>$G$102</f>
        <v>111</v>
      </c>
      <c r="L13" s="21">
        <f>K13/$C$13</f>
        <v>1.9504480759093307E-2</v>
      </c>
      <c r="M13" s="32">
        <f>$G$103</f>
        <v>117</v>
      </c>
      <c r="N13" s="21">
        <f>M13/$C$13</f>
        <v>2.0558777016341592E-2</v>
      </c>
      <c r="O13" s="32">
        <f>$G$104</f>
        <v>843</v>
      </c>
      <c r="P13" s="21">
        <f>O13/$C$13</f>
        <v>0.14812862414338429</v>
      </c>
      <c r="Q13" s="32">
        <f>$G$105</f>
        <v>102</v>
      </c>
      <c r="R13" s="21">
        <f>Q13/$C$13</f>
        <v>1.7923036373220874E-2</v>
      </c>
      <c r="S13" s="32">
        <f>$G$106</f>
        <v>0</v>
      </c>
      <c r="T13" s="21" t="s">
        <v>334</v>
      </c>
      <c r="AC13" s="99"/>
      <c r="AD13" s="45"/>
      <c r="AE13" s="45"/>
      <c r="AF13" s="45"/>
      <c r="AG13" s="45"/>
      <c r="AH13" s="45"/>
      <c r="AI13" s="45"/>
      <c r="AJ13" s="45"/>
      <c r="AK13" s="19"/>
    </row>
    <row r="14" spans="2:37" s="20" customFormat="1" x14ac:dyDescent="0.25">
      <c r="B14" s="20" t="s">
        <v>5</v>
      </c>
      <c r="C14" s="32">
        <f>$G$130</f>
        <v>14809</v>
      </c>
      <c r="D14" s="33">
        <f>C14/$C$14</f>
        <v>1</v>
      </c>
      <c r="E14" s="32">
        <f>$G$122</f>
        <v>2716</v>
      </c>
      <c r="F14" s="21">
        <f>E14/$C$14</f>
        <v>0.18340198527922211</v>
      </c>
      <c r="G14" s="32">
        <f>$G$123</f>
        <v>7094</v>
      </c>
      <c r="H14" s="21">
        <f>G14/$C$14</f>
        <v>0.47903302046053076</v>
      </c>
      <c r="I14" s="32">
        <f>$G$124</f>
        <v>1816</v>
      </c>
      <c r="J14" s="21">
        <f>I14/$C$14</f>
        <v>0.12262813154163009</v>
      </c>
      <c r="K14" s="32">
        <f>$G$125</f>
        <v>231</v>
      </c>
      <c r="L14" s="21">
        <f>K14/$C$14</f>
        <v>1.5598622459315281E-2</v>
      </c>
      <c r="M14" s="32">
        <f>$G$126</f>
        <v>117</v>
      </c>
      <c r="N14" s="21">
        <f>M14/$C$14</f>
        <v>7.9006009858869613E-3</v>
      </c>
      <c r="O14" s="32">
        <f>$G$127</f>
        <v>1646</v>
      </c>
      <c r="P14" s="21">
        <f>O14/$C$14</f>
        <v>0.11114862583564049</v>
      </c>
      <c r="Q14" s="32">
        <f>$G$128</f>
        <v>1189</v>
      </c>
      <c r="R14" s="21">
        <f>Q14/$C$14</f>
        <v>8.0289013437774323E-2</v>
      </c>
      <c r="S14" s="32">
        <f>$G$129</f>
        <v>0</v>
      </c>
      <c r="T14" s="21" t="s">
        <v>334</v>
      </c>
      <c r="AC14" s="99"/>
      <c r="AD14" s="45"/>
      <c r="AE14" s="45"/>
      <c r="AF14" s="45"/>
      <c r="AG14" s="45"/>
      <c r="AH14" s="45"/>
      <c r="AI14" s="45"/>
      <c r="AJ14" s="45"/>
      <c r="AK14" s="19"/>
    </row>
    <row r="15" spans="2:37" s="20" customFormat="1" x14ac:dyDescent="0.25">
      <c r="B15" s="20" t="s">
        <v>6</v>
      </c>
      <c r="C15" s="32">
        <f>$G$153</f>
        <v>5061</v>
      </c>
      <c r="D15" s="33">
        <f>C15/$C$15</f>
        <v>1</v>
      </c>
      <c r="E15" s="32">
        <f>$G$145</f>
        <v>599</v>
      </c>
      <c r="F15" s="21">
        <f>E15/$C$15</f>
        <v>0.11835605611539221</v>
      </c>
      <c r="G15" s="32">
        <f>$G$146</f>
        <v>2977</v>
      </c>
      <c r="H15" s="21">
        <f>G15/$C$15</f>
        <v>0.5882236712112231</v>
      </c>
      <c r="I15" s="32">
        <f>$G$147</f>
        <v>509</v>
      </c>
      <c r="J15" s="21">
        <f>I15/$C$15</f>
        <v>0.10057300928670224</v>
      </c>
      <c r="K15" s="32">
        <f>$G$148</f>
        <v>64</v>
      </c>
      <c r="L15" s="21">
        <f>K15/$C$15</f>
        <v>1.2645722189290654E-2</v>
      </c>
      <c r="M15" s="32">
        <f>$G$149</f>
        <v>181</v>
      </c>
      <c r="N15" s="21">
        <f>M15/$C$15</f>
        <v>3.5763683066587629E-2</v>
      </c>
      <c r="O15" s="32">
        <f>$G$150</f>
        <v>606</v>
      </c>
      <c r="P15" s="21">
        <f>O15/$C$15</f>
        <v>0.11973918197984589</v>
      </c>
      <c r="Q15" s="32">
        <f>$G$151</f>
        <v>125</v>
      </c>
      <c r="R15" s="21">
        <f>Q15/$C$15</f>
        <v>2.4698676150958308E-2</v>
      </c>
      <c r="S15" s="32">
        <f>$G$152</f>
        <v>0</v>
      </c>
      <c r="T15" s="21" t="s">
        <v>334</v>
      </c>
      <c r="AC15" s="45"/>
      <c r="AD15" s="45"/>
      <c r="AE15" s="45"/>
      <c r="AF15" s="45"/>
      <c r="AG15" s="45"/>
      <c r="AH15" s="45"/>
      <c r="AI15" s="45"/>
      <c r="AJ15" s="45"/>
      <c r="AK15" s="19"/>
    </row>
    <row r="16" spans="2:37" s="20" customFormat="1" x14ac:dyDescent="0.25">
      <c r="B16" s="82" t="s">
        <v>7</v>
      </c>
      <c r="C16" s="34">
        <f>$G$176</f>
        <v>6129</v>
      </c>
      <c r="D16" s="35">
        <f>C16/$C$16</f>
        <v>1</v>
      </c>
      <c r="E16" s="34">
        <f>$G$168</f>
        <v>1057</v>
      </c>
      <c r="F16" s="18">
        <f>E16/$C$16</f>
        <v>0.17245880241474956</v>
      </c>
      <c r="G16" s="34">
        <f>$G$169</f>
        <v>2644</v>
      </c>
      <c r="H16" s="18">
        <f>G16/$C$16</f>
        <v>0.43139174416707454</v>
      </c>
      <c r="I16" s="34">
        <f>$G$170</f>
        <v>1221</v>
      </c>
      <c r="J16" s="18">
        <f>I16/$C$16</f>
        <v>0.19921683798335782</v>
      </c>
      <c r="K16" s="34">
        <f>$G$171</f>
        <v>76</v>
      </c>
      <c r="L16" s="18">
        <f>K16/$C$16</f>
        <v>1.2400065263501387E-2</v>
      </c>
      <c r="M16" s="34">
        <f>$G$172</f>
        <v>71</v>
      </c>
      <c r="N16" s="18">
        <f>M16/$C$16</f>
        <v>1.158427149616577E-2</v>
      </c>
      <c r="O16" s="34">
        <f>$G$173</f>
        <v>749</v>
      </c>
      <c r="P16" s="18">
        <f>O16/$C$16</f>
        <v>0.1222059063468755</v>
      </c>
      <c r="Q16" s="34">
        <f>$G$174</f>
        <v>311</v>
      </c>
      <c r="R16" s="18">
        <f>Q16/$C$16</f>
        <v>5.0742372328275415E-2</v>
      </c>
      <c r="S16" s="34">
        <f>$G$175</f>
        <v>0</v>
      </c>
      <c r="T16" s="18" t="s">
        <v>334</v>
      </c>
      <c r="AC16" s="45"/>
      <c r="AD16" s="45"/>
      <c r="AE16" s="45"/>
      <c r="AF16" s="45"/>
      <c r="AG16" s="45"/>
      <c r="AH16" s="45"/>
      <c r="AI16" s="45"/>
      <c r="AJ16" s="45"/>
      <c r="AK16" s="19"/>
    </row>
    <row r="17" spans="2:37" s="20" customFormat="1" ht="24.95" customHeight="1" x14ac:dyDescent="0.2">
      <c r="B17" s="83" t="s">
        <v>47</v>
      </c>
      <c r="C17" s="84"/>
      <c r="D17" s="84"/>
      <c r="E17" s="84"/>
      <c r="F17" s="84"/>
      <c r="G17" s="84"/>
      <c r="H17" s="84"/>
      <c r="I17" s="84"/>
      <c r="J17" s="84"/>
      <c r="K17" s="19"/>
      <c r="L17" s="19"/>
      <c r="AC17" s="45"/>
      <c r="AD17" s="45"/>
      <c r="AE17" s="45"/>
      <c r="AF17" s="45"/>
      <c r="AG17" s="45"/>
      <c r="AH17" s="45"/>
      <c r="AI17" s="45"/>
      <c r="AJ17" s="45"/>
      <c r="AK17" s="19"/>
    </row>
    <row r="18" spans="2:37" ht="14.25" x14ac:dyDescent="0.25"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AC18" s="45"/>
      <c r="AD18" s="45"/>
      <c r="AE18" s="45"/>
      <c r="AF18" s="45"/>
      <c r="AG18" s="45"/>
      <c r="AH18" s="45"/>
      <c r="AI18" s="45"/>
      <c r="AJ18" s="45"/>
      <c r="AK18" s="45"/>
    </row>
    <row r="19" spans="2:37" ht="14.25" x14ac:dyDescent="0.25">
      <c r="L19" s="6"/>
      <c r="M19" s="6"/>
      <c r="N19" s="6"/>
      <c r="O19" s="41"/>
      <c r="P19" s="41"/>
      <c r="Q19" s="41"/>
      <c r="R19" s="41"/>
      <c r="AC19" s="45"/>
      <c r="AD19" s="45"/>
      <c r="AE19" s="45"/>
      <c r="AF19" s="45"/>
      <c r="AG19" s="45"/>
      <c r="AH19" s="45"/>
      <c r="AI19" s="45"/>
      <c r="AJ19" s="45"/>
      <c r="AK19" s="45"/>
    </row>
    <row r="20" spans="2:37" s="85" customFormat="1" ht="24.95" customHeight="1" x14ac:dyDescent="0.25">
      <c r="B20" s="74" t="s">
        <v>220</v>
      </c>
      <c r="C20" s="73"/>
      <c r="D20" s="73"/>
      <c r="E20" s="73"/>
      <c r="F20" s="73"/>
      <c r="G20" s="73"/>
      <c r="H20" s="73"/>
      <c r="I20" s="73"/>
      <c r="J20" s="73"/>
      <c r="K20" s="73"/>
      <c r="L20" s="97"/>
      <c r="M20" s="97"/>
      <c r="N20" s="97"/>
      <c r="O20" s="97"/>
      <c r="P20" s="97"/>
      <c r="Q20" s="97"/>
      <c r="AC20" s="45"/>
      <c r="AD20" s="45"/>
      <c r="AE20" s="45"/>
      <c r="AF20" s="45"/>
      <c r="AG20" s="45"/>
      <c r="AH20" s="45"/>
      <c r="AI20" s="45"/>
      <c r="AJ20" s="45"/>
      <c r="AK20" s="98"/>
    </row>
    <row r="21" spans="2:37" s="20" customFormat="1" ht="15" customHeight="1" x14ac:dyDescent="0.25">
      <c r="B21" s="155" t="s">
        <v>90</v>
      </c>
      <c r="C21" s="157" t="s">
        <v>55</v>
      </c>
      <c r="D21" s="157"/>
      <c r="E21" s="159" t="s">
        <v>2</v>
      </c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AC21" s="45"/>
      <c r="AD21" s="45"/>
      <c r="AE21" s="45"/>
      <c r="AF21" s="45"/>
      <c r="AG21" s="45"/>
      <c r="AH21" s="45"/>
      <c r="AI21" s="45"/>
      <c r="AJ21" s="45"/>
      <c r="AK21" s="19"/>
    </row>
    <row r="22" spans="2:37" s="20" customFormat="1" ht="24.75" customHeight="1" x14ac:dyDescent="0.25">
      <c r="B22" s="156"/>
      <c r="C22" s="158"/>
      <c r="D22" s="158"/>
      <c r="E22" s="165" t="s">
        <v>16</v>
      </c>
      <c r="F22" s="165"/>
      <c r="G22" s="165" t="s">
        <v>59</v>
      </c>
      <c r="H22" s="165"/>
      <c r="I22" s="165" t="s">
        <v>333</v>
      </c>
      <c r="J22" s="165"/>
      <c r="K22" s="165" t="s">
        <v>18</v>
      </c>
      <c r="L22" s="165"/>
      <c r="M22" s="165" t="s">
        <v>19</v>
      </c>
      <c r="N22" s="165"/>
      <c r="O22" s="165" t="s">
        <v>58</v>
      </c>
      <c r="P22" s="165"/>
      <c r="Q22" s="165" t="s">
        <v>48</v>
      </c>
      <c r="R22" s="165"/>
      <c r="S22" s="165" t="s">
        <v>21</v>
      </c>
      <c r="T22" s="165"/>
      <c r="AC22" s="45"/>
      <c r="AD22" s="45"/>
      <c r="AE22" s="45"/>
      <c r="AF22" s="45"/>
      <c r="AG22" s="45"/>
      <c r="AH22" s="45"/>
      <c r="AI22" s="45"/>
      <c r="AJ22" s="45"/>
      <c r="AK22" s="19"/>
    </row>
    <row r="23" spans="2:37" s="20" customFormat="1" ht="35.25" customHeight="1" x14ac:dyDescent="0.25">
      <c r="B23" s="78"/>
      <c r="C23" s="79" t="s">
        <v>240</v>
      </c>
      <c r="D23" s="80" t="s">
        <v>242</v>
      </c>
      <c r="E23" s="79" t="s">
        <v>240</v>
      </c>
      <c r="F23" s="80" t="s">
        <v>242</v>
      </c>
      <c r="G23" s="79" t="s">
        <v>240</v>
      </c>
      <c r="H23" s="80" t="s">
        <v>242</v>
      </c>
      <c r="I23" s="79" t="s">
        <v>240</v>
      </c>
      <c r="J23" s="80" t="s">
        <v>242</v>
      </c>
      <c r="K23" s="79" t="s">
        <v>240</v>
      </c>
      <c r="L23" s="80" t="s">
        <v>242</v>
      </c>
      <c r="M23" s="79" t="s">
        <v>240</v>
      </c>
      <c r="N23" s="80" t="s">
        <v>242</v>
      </c>
      <c r="O23" s="79" t="s">
        <v>240</v>
      </c>
      <c r="P23" s="80" t="s">
        <v>242</v>
      </c>
      <c r="Q23" s="79" t="s">
        <v>240</v>
      </c>
      <c r="R23" s="80" t="s">
        <v>242</v>
      </c>
      <c r="S23" s="79" t="s">
        <v>240</v>
      </c>
      <c r="T23" s="80" t="s">
        <v>242</v>
      </c>
      <c r="AC23" s="45"/>
      <c r="AD23" s="45"/>
      <c r="AE23" s="45"/>
      <c r="AF23" s="45"/>
      <c r="AG23" s="45"/>
      <c r="AH23" s="45"/>
      <c r="AI23" s="45"/>
      <c r="AJ23" s="45"/>
      <c r="AK23" s="19"/>
    </row>
    <row r="24" spans="2:37" s="20" customFormat="1" ht="12.75" x14ac:dyDescent="0.25">
      <c r="B24" s="20" t="s">
        <v>3</v>
      </c>
      <c r="C24" s="32">
        <f>$G$61</f>
        <v>189940</v>
      </c>
      <c r="D24" s="23">
        <f>(G61-F61)/F61</f>
        <v>-0.23850073568029379</v>
      </c>
      <c r="E24" s="32">
        <f>$G$53</f>
        <v>27826</v>
      </c>
      <c r="F24" s="23">
        <f>(G53-F53)/F53</f>
        <v>-0.17832570500516759</v>
      </c>
      <c r="G24" s="32">
        <f>$G$54</f>
        <v>80148</v>
      </c>
      <c r="H24" s="23">
        <f>(G54-F54)/F54</f>
        <v>-0.28463557007443901</v>
      </c>
      <c r="I24" s="32">
        <f>$G$55</f>
        <v>34318</v>
      </c>
      <c r="J24" s="23">
        <f>(G55-F55)/F55</f>
        <v>-0.21251061290988779</v>
      </c>
      <c r="K24" s="32">
        <f>$G$56</f>
        <v>4298</v>
      </c>
      <c r="L24" s="23">
        <f>(G56-F56)/F56</f>
        <v>-0.3090032154340836</v>
      </c>
      <c r="M24" s="32">
        <f>$G$57</f>
        <v>7299</v>
      </c>
      <c r="N24" s="23">
        <f>(G57-F57)/F57</f>
        <v>-0.49153605015673979</v>
      </c>
      <c r="O24" s="32">
        <f>$G$58</f>
        <v>21553</v>
      </c>
      <c r="P24" s="23">
        <f>(G58-F58)/F58</f>
        <v>8.6943365777396739E-2</v>
      </c>
      <c r="Q24" s="32">
        <f>$G$59</f>
        <v>14489</v>
      </c>
      <c r="R24" s="23">
        <f>(G59-F59)/F59</f>
        <v>-0.25613512680973405</v>
      </c>
      <c r="S24" s="32">
        <f>$G$60</f>
        <v>9</v>
      </c>
      <c r="T24" s="23">
        <f>(G60-F60)/F60</f>
        <v>-0.86153846153846159</v>
      </c>
      <c r="AC24" s="19"/>
      <c r="AD24" s="19"/>
      <c r="AE24" s="19"/>
      <c r="AF24" s="19"/>
      <c r="AG24" s="19"/>
      <c r="AH24" s="19"/>
      <c r="AI24" s="19"/>
      <c r="AJ24" s="19"/>
      <c r="AK24" s="19"/>
    </row>
    <row r="25" spans="2:37" s="20" customFormat="1" ht="12.75" x14ac:dyDescent="0.25">
      <c r="B25" s="20" t="s">
        <v>4</v>
      </c>
      <c r="C25" s="34">
        <f>$G$84</f>
        <v>31690</v>
      </c>
      <c r="D25" s="23">
        <f>(G84-F84)/F84</f>
        <v>-0.18505374684976597</v>
      </c>
      <c r="E25" s="34">
        <f>$G$76</f>
        <v>5071</v>
      </c>
      <c r="F25" s="23">
        <f>(G76-F76)/F76</f>
        <v>-0.17072771872444809</v>
      </c>
      <c r="G25" s="34">
        <f>$G$77</f>
        <v>15849</v>
      </c>
      <c r="H25" s="23">
        <f>(G77-F77)/F77</f>
        <v>-0.25286380992787444</v>
      </c>
      <c r="I25" s="34">
        <f>$G$78</f>
        <v>4231</v>
      </c>
      <c r="J25" s="23">
        <f>(G78-F78)/F78</f>
        <v>-0.11299790356394129</v>
      </c>
      <c r="K25" s="34">
        <f>$G$79</f>
        <v>482</v>
      </c>
      <c r="L25" s="23">
        <f>(G79-F79)/F79</f>
        <v>-0.33882030178326472</v>
      </c>
      <c r="M25" s="34">
        <f>$G$80</f>
        <v>486</v>
      </c>
      <c r="N25" s="23">
        <f>(G80-F80)/F80</f>
        <v>-0.21359223300970873</v>
      </c>
      <c r="O25" s="34">
        <f>$G$81</f>
        <v>3844</v>
      </c>
      <c r="P25" s="23">
        <f>(G81-F81)/F81</f>
        <v>0.21530192854884603</v>
      </c>
      <c r="Q25" s="34">
        <f>$G$82</f>
        <v>1727</v>
      </c>
      <c r="R25" s="23">
        <f>(G82-F82)/F82</f>
        <v>-0.24187884108867427</v>
      </c>
      <c r="S25" s="34">
        <f>$G$83</f>
        <v>0</v>
      </c>
      <c r="T25" s="23" t="s">
        <v>151</v>
      </c>
    </row>
    <row r="26" spans="2:37" s="20" customFormat="1" ht="15" customHeight="1" x14ac:dyDescent="0.25">
      <c r="B26" s="81"/>
      <c r="C26" s="161" t="s">
        <v>14</v>
      </c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</row>
    <row r="27" spans="2:37" s="20" customFormat="1" ht="15" customHeight="1" x14ac:dyDescent="0.25">
      <c r="B27" s="20" t="s">
        <v>53</v>
      </c>
      <c r="C27" s="32">
        <f>$G$107</f>
        <v>5691</v>
      </c>
      <c r="D27" s="23">
        <f>(G107-F107)/F107</f>
        <v>-0.23384491114701131</v>
      </c>
      <c r="E27" s="32">
        <f>$G$99</f>
        <v>699</v>
      </c>
      <c r="F27" s="23">
        <f>(G99-F99)/F99</f>
        <v>-0.20927601809954752</v>
      </c>
      <c r="G27" s="32">
        <f>$G$100</f>
        <v>3134</v>
      </c>
      <c r="H27" s="23">
        <f>(G100-F100)/F100</f>
        <v>-0.2911106084596245</v>
      </c>
      <c r="I27" s="32">
        <f>$G$101</f>
        <v>685</v>
      </c>
      <c r="J27" s="23">
        <f>(G101-F101)/F101</f>
        <v>-0.20809248554913296</v>
      </c>
      <c r="K27" s="32">
        <f>$G$102</f>
        <v>111</v>
      </c>
      <c r="L27" s="23">
        <f>(G102-F102)/F102</f>
        <v>-0.20714285714285716</v>
      </c>
      <c r="M27" s="32">
        <f>$G$103</f>
        <v>117</v>
      </c>
      <c r="N27" s="23">
        <f>(G103-F103)/F103</f>
        <v>-0.27777777777777779</v>
      </c>
      <c r="O27" s="32">
        <f>$G$104</f>
        <v>843</v>
      </c>
      <c r="P27" s="23">
        <f>(G104-F104)/F104</f>
        <v>4.8507462686567165E-2</v>
      </c>
      <c r="Q27" s="32">
        <f>$G$105</f>
        <v>102</v>
      </c>
      <c r="R27" s="23">
        <f>(G105-F105)/F105</f>
        <v>-0.32894736842105265</v>
      </c>
      <c r="S27" s="32">
        <f>$G$106</f>
        <v>0</v>
      </c>
      <c r="T27" s="100" t="s">
        <v>151</v>
      </c>
    </row>
    <row r="28" spans="2:37" s="20" customFormat="1" ht="12.75" x14ac:dyDescent="0.25">
      <c r="B28" s="20" t="s">
        <v>5</v>
      </c>
      <c r="C28" s="32">
        <f>$G$130</f>
        <v>14809</v>
      </c>
      <c r="D28" s="23">
        <f>(G130-F130)/F130</f>
        <v>-0.13031477566361288</v>
      </c>
      <c r="E28" s="32">
        <f>$G$122</f>
        <v>2716</v>
      </c>
      <c r="F28" s="23">
        <f>(G122-F122)/F122</f>
        <v>-9.6473719228210242E-2</v>
      </c>
      <c r="G28" s="32">
        <f>$G$123</f>
        <v>7094</v>
      </c>
      <c r="H28" s="23">
        <f>(G123-F123)/F123</f>
        <v>-0.20984629093339274</v>
      </c>
      <c r="I28" s="32">
        <f>$G$124</f>
        <v>1816</v>
      </c>
      <c r="J28" s="23">
        <f>(G124-F124)/F124</f>
        <v>-2.2604951560818085E-2</v>
      </c>
      <c r="K28" s="32">
        <f>$G$125</f>
        <v>231</v>
      </c>
      <c r="L28" s="23">
        <f>(G125-F125)/F125</f>
        <v>-0.25723472668810288</v>
      </c>
      <c r="M28" s="32">
        <f>$G$126</f>
        <v>117</v>
      </c>
      <c r="N28" s="23">
        <f>(G126-F126)/F126</f>
        <v>-0.37433155080213903</v>
      </c>
      <c r="O28" s="32">
        <f>$G$127</f>
        <v>1646</v>
      </c>
      <c r="P28" s="23">
        <f>(G127-F127)/F127</f>
        <v>0.37855946398659968</v>
      </c>
      <c r="Q28" s="32">
        <f>$G$128</f>
        <v>1189</v>
      </c>
      <c r="R28" s="23">
        <f>(G128-F128)/F128</f>
        <v>-0.20414993306559573</v>
      </c>
      <c r="S28" s="32">
        <f>$G$129</f>
        <v>0</v>
      </c>
      <c r="T28" s="23" t="s">
        <v>151</v>
      </c>
    </row>
    <row r="29" spans="2:37" s="20" customFormat="1" ht="12.75" x14ac:dyDescent="0.25">
      <c r="B29" s="20" t="s">
        <v>6</v>
      </c>
      <c r="C29" s="32">
        <f>$G$153</f>
        <v>5061</v>
      </c>
      <c r="D29" s="23">
        <f>(G153-F153)/F153</f>
        <v>-0.23791597650956181</v>
      </c>
      <c r="E29" s="32">
        <f>$G$145</f>
        <v>599</v>
      </c>
      <c r="F29" s="23">
        <f>(G145-F145)/F145</f>
        <v>-0.38689866939611056</v>
      </c>
      <c r="G29" s="32">
        <f>$G$146</f>
        <v>2977</v>
      </c>
      <c r="H29" s="23">
        <f>(G146-F146)/F146</f>
        <v>-0.23253415828821861</v>
      </c>
      <c r="I29" s="32">
        <f>$G$147</f>
        <v>509</v>
      </c>
      <c r="J29" s="23">
        <f>(G147-F147)/F147</f>
        <v>-0.27181688125894132</v>
      </c>
      <c r="K29" s="32">
        <f>$G$148</f>
        <v>64</v>
      </c>
      <c r="L29" s="23">
        <f>(G148-F148)/F148</f>
        <v>-0.54609929078014185</v>
      </c>
      <c r="M29" s="32">
        <f>$G$149</f>
        <v>181</v>
      </c>
      <c r="N29" s="23">
        <f>(G149-F149)/F149</f>
        <v>0.11728395061728394</v>
      </c>
      <c r="O29" s="32">
        <f>$G$150</f>
        <v>606</v>
      </c>
      <c r="P29" s="23">
        <f>(G150-F150)/F150</f>
        <v>7.0671378091872794E-2</v>
      </c>
      <c r="Q29" s="32">
        <f>$G$151</f>
        <v>125</v>
      </c>
      <c r="R29" s="23">
        <f>(G151-F151)/F151</f>
        <v>-0.42396313364055299</v>
      </c>
      <c r="S29" s="32">
        <f>$G$152</f>
        <v>0</v>
      </c>
      <c r="T29" s="23" t="s">
        <v>151</v>
      </c>
    </row>
    <row r="30" spans="2:37" s="20" customFormat="1" ht="12.75" x14ac:dyDescent="0.25">
      <c r="B30" s="82" t="s">
        <v>7</v>
      </c>
      <c r="C30" s="34">
        <f>$G$176</f>
        <v>6129</v>
      </c>
      <c r="D30" s="23">
        <f>(G176-F176)/F176</f>
        <v>-0.21312106817306459</v>
      </c>
      <c r="E30" s="34">
        <f>$G$168</f>
        <v>1057</v>
      </c>
      <c r="F30" s="23">
        <f>(G168-F168)/F168</f>
        <v>-0.15304487179487181</v>
      </c>
      <c r="G30" s="34">
        <f>$G$169</f>
        <v>2644</v>
      </c>
      <c r="H30" s="23">
        <f>(G169-F169)/F169</f>
        <v>-0.32808132147395169</v>
      </c>
      <c r="I30" s="34">
        <f>$G$170</f>
        <v>1221</v>
      </c>
      <c r="J30" s="23">
        <f>(G170-F170)/F170</f>
        <v>-9.4213649851632053E-2</v>
      </c>
      <c r="K30" s="34">
        <f>$G$171</f>
        <v>76</v>
      </c>
      <c r="L30" s="18">
        <f>(G171-F171)/F171</f>
        <v>-0.44525547445255476</v>
      </c>
      <c r="M30" s="34">
        <f>$G$172</f>
        <v>71</v>
      </c>
      <c r="N30" s="18">
        <f>(G172-F172)/F172</f>
        <v>-0.3364485981308411</v>
      </c>
      <c r="O30" s="34">
        <f>$G$173</f>
        <v>749</v>
      </c>
      <c r="P30" s="18">
        <f>(G173-F173)/F173</f>
        <v>0.25041736227045075</v>
      </c>
      <c r="Q30" s="34">
        <f>$G$174</f>
        <v>311</v>
      </c>
      <c r="R30" s="18">
        <f>(G174-F174)/F174</f>
        <v>-0.25060240963855424</v>
      </c>
      <c r="S30" s="34">
        <f>$G$175</f>
        <v>0</v>
      </c>
      <c r="T30" s="18" t="s">
        <v>151</v>
      </c>
    </row>
    <row r="31" spans="2:37" s="20" customFormat="1" ht="24.95" customHeight="1" x14ac:dyDescent="0.2">
      <c r="B31" s="83" t="s">
        <v>47</v>
      </c>
      <c r="C31" s="84"/>
      <c r="D31" s="84"/>
      <c r="E31" s="84"/>
      <c r="F31" s="84"/>
      <c r="G31" s="84"/>
      <c r="H31" s="84"/>
      <c r="I31" s="84"/>
      <c r="J31" s="84"/>
      <c r="K31" s="19"/>
      <c r="L31" s="19"/>
      <c r="M31" s="19"/>
      <c r="N31" s="19"/>
      <c r="O31" s="19"/>
      <c r="P31" s="19"/>
      <c r="Q31" s="19"/>
      <c r="AC31" s="40"/>
      <c r="AD31" s="43"/>
      <c r="AE31" s="40"/>
      <c r="AF31" s="43"/>
      <c r="AG31" s="40"/>
      <c r="AH31" s="43"/>
    </row>
    <row r="32" spans="2:37" s="45" customFormat="1" ht="14.25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U32" s="43"/>
      <c r="AD32" s="43"/>
      <c r="AE32" s="40"/>
      <c r="AF32" s="43"/>
      <c r="AG32" s="40"/>
      <c r="AH32" s="43"/>
      <c r="AI32" s="43"/>
      <c r="AJ32" s="40"/>
    </row>
    <row r="33" spans="2:36" s="45" customFormat="1" ht="14.25" x14ac:dyDescent="0.25">
      <c r="L33" s="3"/>
      <c r="M33" s="3"/>
      <c r="N33" s="3"/>
      <c r="O33" s="3"/>
      <c r="P33" s="3"/>
      <c r="Q33" s="3"/>
      <c r="R33" s="3"/>
      <c r="U33" s="43"/>
      <c r="AC33" s="39"/>
      <c r="AD33" s="39"/>
      <c r="AE33" s="39"/>
      <c r="AF33" s="39"/>
      <c r="AG33" s="39"/>
      <c r="AH33" s="85"/>
      <c r="AI33" s="43"/>
      <c r="AJ33" s="40"/>
    </row>
    <row r="34" spans="2:36" s="85" customFormat="1" ht="24.95" customHeight="1" x14ac:dyDescent="0.25">
      <c r="B34" s="74" t="s">
        <v>221</v>
      </c>
      <c r="C34" s="73"/>
      <c r="D34" s="73"/>
      <c r="E34" s="73"/>
      <c r="F34" s="73"/>
      <c r="G34" s="73"/>
      <c r="H34" s="73"/>
      <c r="I34" s="73"/>
      <c r="J34" s="73"/>
      <c r="K34" s="73"/>
      <c r="L34" s="97"/>
      <c r="M34" s="97"/>
      <c r="N34" s="97"/>
      <c r="O34" s="97"/>
      <c r="P34" s="97"/>
      <c r="Q34" s="97"/>
      <c r="AC34" s="76"/>
      <c r="AD34" s="76"/>
      <c r="AE34" s="76"/>
      <c r="AF34" s="76"/>
      <c r="AG34" s="76"/>
      <c r="AH34" s="20"/>
    </row>
    <row r="35" spans="2:36" s="20" customFormat="1" ht="15" customHeight="1" x14ac:dyDescent="0.25">
      <c r="B35" s="155" t="s">
        <v>90</v>
      </c>
      <c r="C35" s="157" t="s">
        <v>55</v>
      </c>
      <c r="D35" s="157"/>
      <c r="E35" s="159" t="s">
        <v>2</v>
      </c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</row>
    <row r="36" spans="2:36" s="20" customFormat="1" ht="24.75" customHeight="1" x14ac:dyDescent="0.25">
      <c r="B36" s="156"/>
      <c r="C36" s="158"/>
      <c r="D36" s="158"/>
      <c r="E36" s="165" t="s">
        <v>16</v>
      </c>
      <c r="F36" s="165"/>
      <c r="G36" s="165" t="s">
        <v>59</v>
      </c>
      <c r="H36" s="165"/>
      <c r="I36" s="165" t="s">
        <v>333</v>
      </c>
      <c r="J36" s="165"/>
      <c r="K36" s="165" t="s">
        <v>18</v>
      </c>
      <c r="L36" s="165"/>
      <c r="M36" s="165" t="s">
        <v>19</v>
      </c>
      <c r="N36" s="165"/>
      <c r="O36" s="165" t="s">
        <v>58</v>
      </c>
      <c r="P36" s="165"/>
      <c r="Q36" s="165" t="s">
        <v>48</v>
      </c>
      <c r="R36" s="165"/>
      <c r="S36" s="165" t="s">
        <v>21</v>
      </c>
      <c r="T36" s="165"/>
    </row>
    <row r="37" spans="2:36" s="20" customFormat="1" ht="35.25" customHeight="1" x14ac:dyDescent="0.25">
      <c r="B37" s="78"/>
      <c r="C37" s="79" t="s">
        <v>240</v>
      </c>
      <c r="D37" s="80" t="s">
        <v>241</v>
      </c>
      <c r="E37" s="79" t="s">
        <v>240</v>
      </c>
      <c r="F37" s="80" t="s">
        <v>241</v>
      </c>
      <c r="G37" s="79" t="s">
        <v>240</v>
      </c>
      <c r="H37" s="80" t="s">
        <v>241</v>
      </c>
      <c r="I37" s="79" t="s">
        <v>240</v>
      </c>
      <c r="J37" s="80" t="s">
        <v>241</v>
      </c>
      <c r="K37" s="79" t="s">
        <v>240</v>
      </c>
      <c r="L37" s="80" t="s">
        <v>241</v>
      </c>
      <c r="M37" s="79" t="s">
        <v>240</v>
      </c>
      <c r="N37" s="80" t="s">
        <v>241</v>
      </c>
      <c r="O37" s="79" t="s">
        <v>240</v>
      </c>
      <c r="P37" s="80" t="s">
        <v>241</v>
      </c>
      <c r="Q37" s="79" t="s">
        <v>240</v>
      </c>
      <c r="R37" s="80" t="s">
        <v>241</v>
      </c>
      <c r="S37" s="79" t="s">
        <v>240</v>
      </c>
      <c r="T37" s="80" t="s">
        <v>241</v>
      </c>
    </row>
    <row r="38" spans="2:36" s="20" customFormat="1" ht="12.75" x14ac:dyDescent="0.25">
      <c r="B38" s="20" t="s">
        <v>3</v>
      </c>
      <c r="C38" s="32">
        <f>$G$61</f>
        <v>189940</v>
      </c>
      <c r="D38" s="86">
        <f>G61-F61</f>
        <v>-59489</v>
      </c>
      <c r="E38" s="32">
        <f>$G$53</f>
        <v>27826</v>
      </c>
      <c r="F38" s="86">
        <f>G53-F53</f>
        <v>-6039</v>
      </c>
      <c r="G38" s="32">
        <f>$G$54</f>
        <v>80148</v>
      </c>
      <c r="H38" s="86">
        <f>G54-F54</f>
        <v>-31890</v>
      </c>
      <c r="I38" s="32">
        <f>$G$55</f>
        <v>34318</v>
      </c>
      <c r="J38" s="86">
        <f>G55-F55</f>
        <v>-9261</v>
      </c>
      <c r="K38" s="32">
        <f>$G$56</f>
        <v>4298</v>
      </c>
      <c r="L38" s="86">
        <f>G56-F56</f>
        <v>-1922</v>
      </c>
      <c r="M38" s="32">
        <f>$G$57</f>
        <v>7299</v>
      </c>
      <c r="N38" s="86">
        <f>G57-F57</f>
        <v>-7056</v>
      </c>
      <c r="O38" s="32">
        <f>$G$58</f>
        <v>21553</v>
      </c>
      <c r="P38" s="86">
        <f>G58-F58</f>
        <v>1724</v>
      </c>
      <c r="Q38" s="32">
        <f>$G$59</f>
        <v>14489</v>
      </c>
      <c r="R38" s="86">
        <f>G59-F59</f>
        <v>-4989</v>
      </c>
      <c r="S38" s="32">
        <f>$G$60</f>
        <v>9</v>
      </c>
      <c r="T38" s="86">
        <f>G60-F60</f>
        <v>-56</v>
      </c>
    </row>
    <row r="39" spans="2:36" s="20" customFormat="1" ht="12.75" x14ac:dyDescent="0.25">
      <c r="B39" s="20" t="s">
        <v>4</v>
      </c>
      <c r="C39" s="34">
        <f>$G$84</f>
        <v>31690</v>
      </c>
      <c r="D39" s="86">
        <f>G84-F84</f>
        <v>-7196</v>
      </c>
      <c r="E39" s="34">
        <f>$G$76</f>
        <v>5071</v>
      </c>
      <c r="F39" s="86">
        <f>G76-F76</f>
        <v>-1044</v>
      </c>
      <c r="G39" s="34">
        <f>$G$77</f>
        <v>15849</v>
      </c>
      <c r="H39" s="86">
        <f>G77-F77</f>
        <v>-5364</v>
      </c>
      <c r="I39" s="34">
        <f>$G$78</f>
        <v>4231</v>
      </c>
      <c r="J39" s="86">
        <f>G78-F78</f>
        <v>-539</v>
      </c>
      <c r="K39" s="34">
        <f>$G$79</f>
        <v>482</v>
      </c>
      <c r="L39" s="86">
        <f>G79-F79</f>
        <v>-247</v>
      </c>
      <c r="M39" s="34">
        <f>$G$80</f>
        <v>486</v>
      </c>
      <c r="N39" s="86">
        <f>G80-F80</f>
        <v>-132</v>
      </c>
      <c r="O39" s="34">
        <f>$G$81</f>
        <v>3844</v>
      </c>
      <c r="P39" s="86">
        <f>G81-F81</f>
        <v>681</v>
      </c>
      <c r="Q39" s="34">
        <f>$G$82</f>
        <v>1727</v>
      </c>
      <c r="R39" s="86">
        <f>G82-F82</f>
        <v>-551</v>
      </c>
      <c r="S39" s="34">
        <f>$G$83</f>
        <v>0</v>
      </c>
      <c r="T39" s="86">
        <f>G83-F83</f>
        <v>0</v>
      </c>
    </row>
    <row r="40" spans="2:36" s="20" customFormat="1" ht="15" customHeight="1" x14ac:dyDescent="0.25">
      <c r="B40" s="81"/>
      <c r="C40" s="161" t="s">
        <v>14</v>
      </c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</row>
    <row r="41" spans="2:36" s="20" customFormat="1" ht="15" customHeight="1" x14ac:dyDescent="0.25">
      <c r="B41" s="20" t="s">
        <v>53</v>
      </c>
      <c r="C41" s="32">
        <f>$G$107</f>
        <v>5691</v>
      </c>
      <c r="D41" s="86">
        <f>G107-F107</f>
        <v>-1737</v>
      </c>
      <c r="E41" s="32">
        <f>$G$99</f>
        <v>699</v>
      </c>
      <c r="F41" s="86">
        <f>G99-F99</f>
        <v>-185</v>
      </c>
      <c r="G41" s="32">
        <f>$G$100</f>
        <v>3134</v>
      </c>
      <c r="H41" s="86">
        <f>G100-F100</f>
        <v>-1287</v>
      </c>
      <c r="I41" s="32">
        <f>$G$101</f>
        <v>685</v>
      </c>
      <c r="J41" s="86">
        <f>G101-F101</f>
        <v>-180</v>
      </c>
      <c r="K41" s="32">
        <f>$G$102</f>
        <v>111</v>
      </c>
      <c r="L41" s="86">
        <f>G102-F102</f>
        <v>-29</v>
      </c>
      <c r="M41" s="32">
        <f>$G$103</f>
        <v>117</v>
      </c>
      <c r="N41" s="86">
        <f>G103-F103</f>
        <v>-45</v>
      </c>
      <c r="O41" s="32">
        <f>$G$104</f>
        <v>843</v>
      </c>
      <c r="P41" s="86">
        <f>G104-F104</f>
        <v>39</v>
      </c>
      <c r="Q41" s="32">
        <f>$G$105</f>
        <v>102</v>
      </c>
      <c r="R41" s="86">
        <f>G105-F105</f>
        <v>-50</v>
      </c>
      <c r="S41" s="32">
        <f>$G$106</f>
        <v>0</v>
      </c>
      <c r="T41" s="86">
        <f>G106-F106</f>
        <v>0</v>
      </c>
    </row>
    <row r="42" spans="2:36" s="20" customFormat="1" ht="12.75" x14ac:dyDescent="0.25">
      <c r="B42" s="20" t="s">
        <v>5</v>
      </c>
      <c r="C42" s="32">
        <f>$G$130</f>
        <v>14809</v>
      </c>
      <c r="D42" s="86">
        <f>G130-F130</f>
        <v>-2219</v>
      </c>
      <c r="E42" s="32">
        <f>$G$122</f>
        <v>2716</v>
      </c>
      <c r="F42" s="86">
        <f>G122-F122</f>
        <v>-290</v>
      </c>
      <c r="G42" s="32">
        <f>$G$123</f>
        <v>7094</v>
      </c>
      <c r="H42" s="86">
        <f>G123-F123</f>
        <v>-1884</v>
      </c>
      <c r="I42" s="32">
        <f>$G$124</f>
        <v>1816</v>
      </c>
      <c r="J42" s="86">
        <f>G124-F124</f>
        <v>-42</v>
      </c>
      <c r="K42" s="32">
        <f>$G$125</f>
        <v>231</v>
      </c>
      <c r="L42" s="86">
        <f>G125-F125</f>
        <v>-80</v>
      </c>
      <c r="M42" s="32">
        <f>$G$126</f>
        <v>117</v>
      </c>
      <c r="N42" s="86">
        <f>G126-F126</f>
        <v>-70</v>
      </c>
      <c r="O42" s="32">
        <f>$G$127</f>
        <v>1646</v>
      </c>
      <c r="P42" s="86">
        <f>G127-F127</f>
        <v>452</v>
      </c>
      <c r="Q42" s="32">
        <f>$G$128</f>
        <v>1189</v>
      </c>
      <c r="R42" s="86">
        <f>G128-F128</f>
        <v>-305</v>
      </c>
      <c r="S42" s="32">
        <f>$G$129</f>
        <v>0</v>
      </c>
      <c r="T42" s="86">
        <f>G129-F129</f>
        <v>0</v>
      </c>
    </row>
    <row r="43" spans="2:36" s="20" customFormat="1" ht="12.75" x14ac:dyDescent="0.25">
      <c r="B43" s="20" t="s">
        <v>6</v>
      </c>
      <c r="C43" s="32">
        <f>$G$153</f>
        <v>5061</v>
      </c>
      <c r="D43" s="86">
        <f>G153-F153</f>
        <v>-1580</v>
      </c>
      <c r="E43" s="32">
        <f>$G$145</f>
        <v>599</v>
      </c>
      <c r="F43" s="86">
        <f>G145-F145</f>
        <v>-378</v>
      </c>
      <c r="G43" s="32">
        <f>$G$146</f>
        <v>2977</v>
      </c>
      <c r="H43" s="86">
        <f>G146-F146</f>
        <v>-902</v>
      </c>
      <c r="I43" s="32">
        <f>$G$147</f>
        <v>509</v>
      </c>
      <c r="J43" s="86">
        <f>G147-F147</f>
        <v>-190</v>
      </c>
      <c r="K43" s="32">
        <f>$G$148</f>
        <v>64</v>
      </c>
      <c r="L43" s="86">
        <f>G148-F148</f>
        <v>-77</v>
      </c>
      <c r="M43" s="32">
        <f>$G$149</f>
        <v>181</v>
      </c>
      <c r="N43" s="86">
        <f>G149-F149</f>
        <v>19</v>
      </c>
      <c r="O43" s="32">
        <f>$G$150</f>
        <v>606</v>
      </c>
      <c r="P43" s="86">
        <f>G150-F150</f>
        <v>40</v>
      </c>
      <c r="Q43" s="32">
        <f>$G$151</f>
        <v>125</v>
      </c>
      <c r="R43" s="86">
        <f>G151-F151</f>
        <v>-92</v>
      </c>
      <c r="S43" s="32">
        <f>$G$152</f>
        <v>0</v>
      </c>
      <c r="T43" s="86">
        <f>G152-F152</f>
        <v>0</v>
      </c>
    </row>
    <row r="44" spans="2:36" s="20" customFormat="1" ht="12.75" x14ac:dyDescent="0.25">
      <c r="B44" s="82" t="s">
        <v>7</v>
      </c>
      <c r="C44" s="34">
        <f>$G$176</f>
        <v>6129</v>
      </c>
      <c r="D44" s="86">
        <f>G176-F176</f>
        <v>-1660</v>
      </c>
      <c r="E44" s="34">
        <f>$G$168</f>
        <v>1057</v>
      </c>
      <c r="F44" s="86">
        <f>G168-F168</f>
        <v>-191</v>
      </c>
      <c r="G44" s="34">
        <f>$G$169</f>
        <v>2644</v>
      </c>
      <c r="H44" s="86">
        <f>G169-F169</f>
        <v>-1291</v>
      </c>
      <c r="I44" s="34">
        <f>$G$170</f>
        <v>1221</v>
      </c>
      <c r="J44" s="86">
        <f>G170-F170</f>
        <v>-127</v>
      </c>
      <c r="K44" s="34">
        <f>$G$171</f>
        <v>76</v>
      </c>
      <c r="L44" s="87">
        <f>G171-F171</f>
        <v>-61</v>
      </c>
      <c r="M44" s="34">
        <f>$G$172</f>
        <v>71</v>
      </c>
      <c r="N44" s="87">
        <f>G172-F172</f>
        <v>-36</v>
      </c>
      <c r="O44" s="34">
        <f>$G$173</f>
        <v>749</v>
      </c>
      <c r="P44" s="87">
        <f>G173-F173</f>
        <v>150</v>
      </c>
      <c r="Q44" s="34">
        <f>$G$174</f>
        <v>311</v>
      </c>
      <c r="R44" s="87">
        <f>G174-F174</f>
        <v>-104</v>
      </c>
      <c r="S44" s="34">
        <f>$G$175</f>
        <v>0</v>
      </c>
      <c r="T44" s="87">
        <f>G175-F175</f>
        <v>0</v>
      </c>
    </row>
    <row r="45" spans="2:36" s="20" customFormat="1" ht="24.95" customHeight="1" x14ac:dyDescent="0.2">
      <c r="B45" s="83" t="s">
        <v>47</v>
      </c>
      <c r="C45" s="84"/>
      <c r="D45" s="84"/>
      <c r="E45" s="84"/>
      <c r="F45" s="84"/>
      <c r="G45" s="84"/>
      <c r="H45" s="84"/>
      <c r="I45" s="84"/>
      <c r="J45" s="84"/>
      <c r="K45" s="19"/>
      <c r="L45" s="19"/>
      <c r="M45" s="19"/>
      <c r="N45" s="19"/>
      <c r="O45" s="19"/>
      <c r="P45" s="19"/>
      <c r="Q45" s="19"/>
    </row>
    <row r="46" spans="2:36" s="45" customFormat="1" ht="14.25" x14ac:dyDescent="0.25">
      <c r="B46" s="6"/>
      <c r="C46" s="3"/>
      <c r="D46" s="5"/>
      <c r="E46" s="3"/>
      <c r="F46" s="5"/>
      <c r="G46" s="3"/>
      <c r="H46" s="5"/>
      <c r="I46" s="3"/>
      <c r="J46" s="5"/>
      <c r="K46" s="3"/>
      <c r="L46" s="5"/>
      <c r="M46" s="3"/>
      <c r="N46" s="5"/>
      <c r="O46" s="3"/>
      <c r="P46" s="5"/>
      <c r="Q46" s="3"/>
      <c r="R46" s="5"/>
      <c r="U46" s="43"/>
      <c r="AH46" s="40"/>
      <c r="AI46" s="43"/>
      <c r="AJ46" s="40"/>
    </row>
    <row r="47" spans="2:36" ht="14.25" customHeight="1" x14ac:dyDescent="0.25">
      <c r="B47" s="154" t="s">
        <v>239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</row>
    <row r="48" spans="2:36" ht="14.25" customHeight="1" x14ac:dyDescent="0.25"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</row>
    <row r="49" spans="2:27" ht="14.25" customHeight="1" x14ac:dyDescent="0.25"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</row>
    <row r="51" spans="2:27" s="20" customFormat="1" ht="24.95" customHeight="1" x14ac:dyDescent="0.25">
      <c r="B51" s="74" t="s">
        <v>320</v>
      </c>
    </row>
    <row r="52" spans="2:27" s="20" customFormat="1" ht="25.5" x14ac:dyDescent="0.25">
      <c r="B52" s="78" t="s">
        <v>10</v>
      </c>
      <c r="C52" s="88" t="s">
        <v>326</v>
      </c>
      <c r="D52" s="88" t="s">
        <v>327</v>
      </c>
      <c r="E52" s="88" t="s">
        <v>328</v>
      </c>
      <c r="F52" s="88" t="s">
        <v>329</v>
      </c>
      <c r="G52" s="88" t="s">
        <v>330</v>
      </c>
      <c r="H52" s="80" t="s">
        <v>331</v>
      </c>
      <c r="I52" s="80" t="s">
        <v>332</v>
      </c>
      <c r="J52" s="89"/>
    </row>
    <row r="53" spans="2:27" s="20" customFormat="1" ht="12.75" x14ac:dyDescent="0.25">
      <c r="B53" s="20" t="s">
        <v>16</v>
      </c>
      <c r="C53" s="13">
        <f>'[1]4. Forme contrattuali'!C4</f>
        <v>29363</v>
      </c>
      <c r="D53" s="13">
        <f>'[1]4. Forme contrattuali'!D4</f>
        <v>25245</v>
      </c>
      <c r="E53" s="13">
        <f>'[1]4. Forme contrattuali'!E4</f>
        <v>27482</v>
      </c>
      <c r="F53" s="13">
        <f>'[1]4. Forme contrattuali'!F4</f>
        <v>33865</v>
      </c>
      <c r="G53" s="13">
        <f>'[1]4. Forme contrattuali'!G4</f>
        <v>27826</v>
      </c>
      <c r="H53" s="86">
        <f t="shared" ref="H53:H61" si="0">G53-C53</f>
        <v>-1537</v>
      </c>
      <c r="I53" s="23">
        <f t="shared" ref="I53:I61" si="1">(G53-C53)/C53</f>
        <v>-5.2344787657936862E-2</v>
      </c>
    </row>
    <row r="54" spans="2:27" s="20" customFormat="1" ht="12.75" x14ac:dyDescent="0.25">
      <c r="B54" s="20" t="s">
        <v>17</v>
      </c>
      <c r="C54" s="13">
        <f>'[1]4. Forme contrattuali'!C5</f>
        <v>76976</v>
      </c>
      <c r="D54" s="13">
        <f>'[1]4. Forme contrattuali'!D5</f>
        <v>97000</v>
      </c>
      <c r="E54" s="13">
        <f>'[1]4. Forme contrattuali'!E5</f>
        <v>102059</v>
      </c>
      <c r="F54" s="13">
        <f>'[1]4. Forme contrattuali'!F5</f>
        <v>112038</v>
      </c>
      <c r="G54" s="13">
        <f>'[1]4. Forme contrattuali'!G5</f>
        <v>80148</v>
      </c>
      <c r="H54" s="86">
        <f t="shared" si="0"/>
        <v>3172</v>
      </c>
      <c r="I54" s="23">
        <f t="shared" si="1"/>
        <v>4.1207649137393471E-2</v>
      </c>
    </row>
    <row r="55" spans="2:27" s="20" customFormat="1" ht="12.75" x14ac:dyDescent="0.25">
      <c r="B55" s="20" t="s">
        <v>333</v>
      </c>
      <c r="C55" s="13">
        <f>'[1]4. Forme contrattuali'!C6</f>
        <v>52742</v>
      </c>
      <c r="D55" s="13">
        <f>'[1]4. Forme contrattuali'!D6</f>
        <v>63025</v>
      </c>
      <c r="E55" s="13">
        <f>'[1]4. Forme contrattuali'!E6</f>
        <v>61971</v>
      </c>
      <c r="F55" s="13">
        <f>'[1]4. Forme contrattuali'!F6</f>
        <v>43579</v>
      </c>
      <c r="G55" s="13">
        <f>'[1]4. Forme contrattuali'!G6</f>
        <v>34318</v>
      </c>
      <c r="H55" s="86">
        <f t="shared" si="0"/>
        <v>-18424</v>
      </c>
      <c r="I55" s="23">
        <f t="shared" si="1"/>
        <v>-0.34932312009404271</v>
      </c>
    </row>
    <row r="56" spans="2:27" s="20" customFormat="1" ht="12.75" x14ac:dyDescent="0.25">
      <c r="B56" s="20" t="s">
        <v>18</v>
      </c>
      <c r="C56" s="13">
        <f>'[1]4. Forme contrattuali'!C7</f>
        <v>3844</v>
      </c>
      <c r="D56" s="13">
        <f>'[1]4. Forme contrattuali'!D7</f>
        <v>4642</v>
      </c>
      <c r="E56" s="13">
        <f>'[1]4. Forme contrattuali'!E7</f>
        <v>5780</v>
      </c>
      <c r="F56" s="13">
        <f>'[1]4. Forme contrattuali'!F7</f>
        <v>6220</v>
      </c>
      <c r="G56" s="13">
        <f>'[1]4. Forme contrattuali'!G7</f>
        <v>4298</v>
      </c>
      <c r="H56" s="86">
        <f t="shared" si="0"/>
        <v>454</v>
      </c>
      <c r="I56" s="23">
        <f t="shared" si="1"/>
        <v>0.11810613943808533</v>
      </c>
    </row>
    <row r="57" spans="2:27" s="20" customFormat="1" ht="12.75" x14ac:dyDescent="0.25">
      <c r="B57" s="20" t="s">
        <v>19</v>
      </c>
      <c r="C57" s="13">
        <f>'[1]4. Forme contrattuali'!C8</f>
        <v>9542</v>
      </c>
      <c r="D57" s="13">
        <f>'[1]4. Forme contrattuali'!D8</f>
        <v>13058</v>
      </c>
      <c r="E57" s="13">
        <f>'[1]4. Forme contrattuali'!E8</f>
        <v>15274</v>
      </c>
      <c r="F57" s="13">
        <f>'[1]4. Forme contrattuali'!F8</f>
        <v>14355</v>
      </c>
      <c r="G57" s="13">
        <f>'[1]4. Forme contrattuali'!G8</f>
        <v>7299</v>
      </c>
      <c r="H57" s="86">
        <f t="shared" si="0"/>
        <v>-2243</v>
      </c>
      <c r="I57" s="23">
        <f t="shared" si="1"/>
        <v>-0.23506602389436176</v>
      </c>
    </row>
    <row r="58" spans="2:27" s="20" customFormat="1" ht="12.75" x14ac:dyDescent="0.25">
      <c r="B58" s="20" t="s">
        <v>20</v>
      </c>
      <c r="C58" s="13">
        <f>'[1]4. Forme contrattuali'!C9</f>
        <v>19333</v>
      </c>
      <c r="D58" s="13">
        <f>'[1]4. Forme contrattuali'!D9</f>
        <v>19905</v>
      </c>
      <c r="E58" s="13">
        <f>'[1]4. Forme contrattuali'!E9</f>
        <v>19500</v>
      </c>
      <c r="F58" s="13">
        <f>'[1]4. Forme contrattuali'!F9</f>
        <v>19829</v>
      </c>
      <c r="G58" s="13">
        <f>'[1]4. Forme contrattuali'!G9</f>
        <v>21553</v>
      </c>
      <c r="H58" s="86">
        <f t="shared" si="0"/>
        <v>2220</v>
      </c>
      <c r="I58" s="23">
        <f t="shared" si="1"/>
        <v>0.11482956602700047</v>
      </c>
    </row>
    <row r="59" spans="2:27" s="20" customFormat="1" ht="12.75" x14ac:dyDescent="0.25">
      <c r="B59" s="20" t="s">
        <v>48</v>
      </c>
      <c r="C59" s="13">
        <f>'[1]4. Forme contrattuali'!C10</f>
        <v>19121</v>
      </c>
      <c r="D59" s="13">
        <f>'[1]4. Forme contrattuali'!D10</f>
        <v>19329</v>
      </c>
      <c r="E59" s="13">
        <f>'[1]4. Forme contrattuali'!E10</f>
        <v>19700</v>
      </c>
      <c r="F59" s="13">
        <f>'[1]4. Forme contrattuali'!F10</f>
        <v>19478</v>
      </c>
      <c r="G59" s="13">
        <f>'[1]4. Forme contrattuali'!G10</f>
        <v>14489</v>
      </c>
      <c r="H59" s="86">
        <f t="shared" si="0"/>
        <v>-4632</v>
      </c>
      <c r="I59" s="23">
        <f t="shared" si="1"/>
        <v>-0.24224674441713301</v>
      </c>
    </row>
    <row r="60" spans="2:27" s="20" customFormat="1" ht="12.75" x14ac:dyDescent="0.25">
      <c r="B60" s="20" t="s">
        <v>21</v>
      </c>
      <c r="C60" s="13">
        <f>'[1]4. Forme contrattuali'!C11</f>
        <v>10</v>
      </c>
      <c r="D60" s="13">
        <f>'[1]4. Forme contrattuali'!D11</f>
        <v>14</v>
      </c>
      <c r="E60" s="13">
        <f>'[1]4. Forme contrattuali'!E11</f>
        <v>17</v>
      </c>
      <c r="F60" s="13">
        <f>'[1]4. Forme contrattuali'!F11</f>
        <v>65</v>
      </c>
      <c r="G60" s="13">
        <f>'[1]4. Forme contrattuali'!G11</f>
        <v>9</v>
      </c>
      <c r="H60" s="86">
        <f t="shared" si="0"/>
        <v>-1</v>
      </c>
      <c r="I60" s="23">
        <f t="shared" si="1"/>
        <v>-0.1</v>
      </c>
    </row>
    <row r="61" spans="2:27" s="20" customFormat="1" ht="12.75" x14ac:dyDescent="0.25">
      <c r="B61" s="90" t="s">
        <v>94</v>
      </c>
      <c r="C61" s="16">
        <f>SUM(C53:C60)</f>
        <v>210931</v>
      </c>
      <c r="D61" s="16">
        <f>SUM(D53:D60)</f>
        <v>242218</v>
      </c>
      <c r="E61" s="16">
        <f t="shared" ref="E61:G61" si="2">SUM(E53:E60)</f>
        <v>251783</v>
      </c>
      <c r="F61" s="16">
        <f t="shared" si="2"/>
        <v>249429</v>
      </c>
      <c r="G61" s="16">
        <f t="shared" si="2"/>
        <v>189940</v>
      </c>
      <c r="H61" s="34">
        <f t="shared" si="0"/>
        <v>-20991</v>
      </c>
      <c r="I61" s="91">
        <f t="shared" si="1"/>
        <v>-9.9515955454627339E-2</v>
      </c>
    </row>
    <row r="62" spans="2:27" s="20" customFormat="1" ht="24.95" customHeight="1" x14ac:dyDescent="0.2">
      <c r="B62" s="83" t="s">
        <v>47</v>
      </c>
      <c r="C62" s="12"/>
      <c r="D62" s="12"/>
      <c r="E62" s="12"/>
      <c r="G62" s="12"/>
      <c r="H62" s="32"/>
      <c r="I62" s="92"/>
      <c r="J62" s="23"/>
    </row>
    <row r="63" spans="2:27" s="20" customFormat="1" ht="12.75" x14ac:dyDescent="0.25">
      <c r="C63" s="25"/>
      <c r="D63" s="25"/>
      <c r="E63" s="25"/>
      <c r="G63" s="25"/>
      <c r="H63" s="86"/>
      <c r="I63" s="23"/>
      <c r="J63" s="23"/>
    </row>
    <row r="64" spans="2:27" s="20" customFormat="1" ht="12.75" x14ac:dyDescent="0.25">
      <c r="B64" s="104"/>
      <c r="C64" s="106" t="s">
        <v>326</v>
      </c>
      <c r="D64" s="106" t="s">
        <v>327</v>
      </c>
      <c r="E64" s="106" t="s">
        <v>328</v>
      </c>
      <c r="F64" s="108" t="s">
        <v>329</v>
      </c>
      <c r="G64" s="106" t="s">
        <v>330</v>
      </c>
      <c r="H64" s="109"/>
      <c r="I64" s="121"/>
      <c r="J64" s="23"/>
    </row>
    <row r="65" spans="2:10" s="20" customFormat="1" ht="12.75" x14ac:dyDescent="0.25">
      <c r="B65" s="104" t="s">
        <v>16</v>
      </c>
      <c r="C65" s="107">
        <f>C53/$C$53*100</f>
        <v>100</v>
      </c>
      <c r="D65" s="107">
        <f t="shared" ref="D65:G65" si="3">D53/$C$53*100</f>
        <v>85.97554745768484</v>
      </c>
      <c r="E65" s="107">
        <f t="shared" si="3"/>
        <v>93.593978816878391</v>
      </c>
      <c r="F65" s="107">
        <f t="shared" si="3"/>
        <v>115.33222082212309</v>
      </c>
      <c r="G65" s="107">
        <f t="shared" si="3"/>
        <v>94.765521234206318</v>
      </c>
      <c r="H65" s="109"/>
      <c r="I65" s="23"/>
      <c r="J65" s="23"/>
    </row>
    <row r="66" spans="2:10" s="20" customFormat="1" ht="12.75" x14ac:dyDescent="0.25">
      <c r="B66" s="104" t="s">
        <v>17</v>
      </c>
      <c r="C66" s="107">
        <f>C54/$C$54*100</f>
        <v>100</v>
      </c>
      <c r="D66" s="107">
        <f t="shared" ref="D66:G66" si="4">D54/$C$54*100</f>
        <v>126.01330284764083</v>
      </c>
      <c r="E66" s="107">
        <f t="shared" si="4"/>
        <v>132.585481188942</v>
      </c>
      <c r="F66" s="107">
        <f t="shared" si="4"/>
        <v>145.54926210766993</v>
      </c>
      <c r="G66" s="107">
        <f t="shared" si="4"/>
        <v>104.12076491373934</v>
      </c>
      <c r="H66" s="109"/>
      <c r="I66" s="23"/>
      <c r="J66" s="23"/>
    </row>
    <row r="67" spans="2:10" s="20" customFormat="1" ht="12.75" x14ac:dyDescent="0.25">
      <c r="B67" s="104" t="s">
        <v>333</v>
      </c>
      <c r="C67" s="107">
        <f>C55/$C$55*100</f>
        <v>100</v>
      </c>
      <c r="D67" s="107">
        <f t="shared" ref="D67:G67" si="5">D55/$C$55*100</f>
        <v>119.49679572257403</v>
      </c>
      <c r="E67" s="107">
        <f t="shared" si="5"/>
        <v>117.4983883811763</v>
      </c>
      <c r="F67" s="107">
        <f t="shared" si="5"/>
        <v>82.626749080429263</v>
      </c>
      <c r="G67" s="107">
        <f t="shared" si="5"/>
        <v>65.067687990595729</v>
      </c>
      <c r="H67" s="109"/>
      <c r="I67" s="23"/>
      <c r="J67" s="23"/>
    </row>
    <row r="68" spans="2:10" s="20" customFormat="1" ht="12.75" x14ac:dyDescent="0.25">
      <c r="B68" s="104" t="s">
        <v>18</v>
      </c>
      <c r="C68" s="107">
        <f>C56/$C$56*100</f>
        <v>100</v>
      </c>
      <c r="D68" s="107">
        <f t="shared" ref="D68:G68" si="6">D56/$C$56*100</f>
        <v>120.75962539021852</v>
      </c>
      <c r="E68" s="107">
        <f t="shared" si="6"/>
        <v>150.36420395421436</v>
      </c>
      <c r="F68" s="107">
        <f t="shared" si="6"/>
        <v>161.81061394380853</v>
      </c>
      <c r="G68" s="107">
        <f t="shared" si="6"/>
        <v>111.81061394380853</v>
      </c>
      <c r="H68" s="109"/>
      <c r="I68" s="23"/>
      <c r="J68" s="23"/>
    </row>
    <row r="69" spans="2:10" x14ac:dyDescent="0.25">
      <c r="B69" s="104" t="s">
        <v>19</v>
      </c>
      <c r="C69" s="107">
        <f>C57/$C$57*100</f>
        <v>100</v>
      </c>
      <c r="D69" s="107">
        <f t="shared" ref="D69:G69" si="7">D57/$C$57*100</f>
        <v>136.84762104380633</v>
      </c>
      <c r="E69" s="107">
        <f t="shared" si="7"/>
        <v>160.0712638859778</v>
      </c>
      <c r="F69" s="107">
        <f t="shared" si="7"/>
        <v>150.44015929574513</v>
      </c>
      <c r="G69" s="107">
        <f t="shared" si="7"/>
        <v>76.493397610563818</v>
      </c>
      <c r="H69" s="114"/>
    </row>
    <row r="70" spans="2:10" x14ac:dyDescent="0.25">
      <c r="B70" s="104" t="s">
        <v>20</v>
      </c>
      <c r="C70" s="107">
        <f>C58/$C$58*100</f>
        <v>100</v>
      </c>
      <c r="D70" s="107">
        <f t="shared" ref="D70:G70" si="8">D58/$C$58*100</f>
        <v>102.95867170123623</v>
      </c>
      <c r="E70" s="107">
        <f t="shared" si="8"/>
        <v>100.86380799668959</v>
      </c>
      <c r="F70" s="107">
        <f t="shared" si="8"/>
        <v>102.56556147519784</v>
      </c>
      <c r="G70" s="107">
        <f t="shared" si="8"/>
        <v>111.48295660270004</v>
      </c>
      <c r="H70" s="114"/>
    </row>
    <row r="71" spans="2:10" x14ac:dyDescent="0.25">
      <c r="B71" s="104" t="s">
        <v>48</v>
      </c>
      <c r="C71" s="107">
        <f>C59/$C$59*100</f>
        <v>100</v>
      </c>
      <c r="D71" s="107">
        <f t="shared" ref="D71:G71" si="9">D59/$C$59*100</f>
        <v>101.08780921499923</v>
      </c>
      <c r="E71" s="107">
        <f t="shared" si="9"/>
        <v>103.02808430521415</v>
      </c>
      <c r="F71" s="107">
        <f t="shared" si="9"/>
        <v>101.86705716228231</v>
      </c>
      <c r="G71" s="107">
        <f t="shared" si="9"/>
        <v>75.775325558286696</v>
      </c>
      <c r="H71" s="114"/>
    </row>
    <row r="74" spans="2:10" s="20" customFormat="1" ht="24.95" customHeight="1" x14ac:dyDescent="0.25">
      <c r="B74" s="74" t="s">
        <v>321</v>
      </c>
    </row>
    <row r="75" spans="2:10" s="20" customFormat="1" ht="25.5" x14ac:dyDescent="0.25">
      <c r="B75" s="78" t="s">
        <v>15</v>
      </c>
      <c r="C75" s="88" t="s">
        <v>326</v>
      </c>
      <c r="D75" s="88" t="s">
        <v>327</v>
      </c>
      <c r="E75" s="88" t="s">
        <v>328</v>
      </c>
      <c r="F75" s="88" t="s">
        <v>329</v>
      </c>
      <c r="G75" s="88" t="s">
        <v>330</v>
      </c>
      <c r="H75" s="80" t="s">
        <v>331</v>
      </c>
      <c r="I75" s="80" t="s">
        <v>332</v>
      </c>
      <c r="J75" s="89"/>
    </row>
    <row r="76" spans="2:10" s="20" customFormat="1" ht="12.75" x14ac:dyDescent="0.25">
      <c r="B76" s="20" t="s">
        <v>16</v>
      </c>
      <c r="C76" s="13">
        <f>'[1]4. Forme contrattuali'!C18</f>
        <v>5148</v>
      </c>
      <c r="D76" s="13">
        <f>'[1]4. Forme contrattuali'!D18</f>
        <v>4318</v>
      </c>
      <c r="E76" s="13">
        <f>'[1]4. Forme contrattuali'!E18</f>
        <v>4854</v>
      </c>
      <c r="F76" s="13">
        <f>'[1]4. Forme contrattuali'!F18</f>
        <v>6115</v>
      </c>
      <c r="G76" s="13">
        <f>'[1]4. Forme contrattuali'!G18</f>
        <v>5071</v>
      </c>
      <c r="H76" s="86">
        <f t="shared" ref="H76:H84" si="10">G76-C76</f>
        <v>-77</v>
      </c>
      <c r="I76" s="23">
        <f t="shared" ref="I76:I84" si="11">(G76-C76)/C76</f>
        <v>-1.4957264957264958E-2</v>
      </c>
    </row>
    <row r="77" spans="2:10" s="20" customFormat="1" ht="12.75" x14ac:dyDescent="0.25">
      <c r="B77" s="20" t="s">
        <v>17</v>
      </c>
      <c r="C77" s="13">
        <f>'[1]4. Forme contrattuali'!C19</f>
        <v>13922</v>
      </c>
      <c r="D77" s="13">
        <f>'[1]4. Forme contrattuali'!D19</f>
        <v>18642</v>
      </c>
      <c r="E77" s="13">
        <f>'[1]4. Forme contrattuali'!E19</f>
        <v>19492</v>
      </c>
      <c r="F77" s="13">
        <f>'[1]4. Forme contrattuali'!F19</f>
        <v>21213</v>
      </c>
      <c r="G77" s="13">
        <f>'[1]4. Forme contrattuali'!G19</f>
        <v>15849</v>
      </c>
      <c r="H77" s="86">
        <f t="shared" si="10"/>
        <v>1927</v>
      </c>
      <c r="I77" s="23">
        <f t="shared" si="11"/>
        <v>0.13841402097399799</v>
      </c>
    </row>
    <row r="78" spans="2:10" s="20" customFormat="1" ht="12.75" x14ac:dyDescent="0.25">
      <c r="B78" s="20" t="s">
        <v>333</v>
      </c>
      <c r="C78" s="13">
        <f>'[1]4. Forme contrattuali'!C20</f>
        <v>6004</v>
      </c>
      <c r="D78" s="13">
        <f>'[1]4. Forme contrattuali'!D20</f>
        <v>7659</v>
      </c>
      <c r="E78" s="13">
        <f>'[1]4. Forme contrattuali'!E20</f>
        <v>6446</v>
      </c>
      <c r="F78" s="13">
        <f>'[1]4. Forme contrattuali'!F20</f>
        <v>4770</v>
      </c>
      <c r="G78" s="13">
        <f>'[1]4. Forme contrattuali'!G20</f>
        <v>4231</v>
      </c>
      <c r="H78" s="86">
        <f t="shared" si="10"/>
        <v>-1773</v>
      </c>
      <c r="I78" s="23">
        <f t="shared" si="11"/>
        <v>-0.29530313124583613</v>
      </c>
    </row>
    <row r="79" spans="2:10" s="20" customFormat="1" ht="12.75" x14ac:dyDescent="0.25">
      <c r="B79" s="20" t="s">
        <v>18</v>
      </c>
      <c r="C79" s="13">
        <f>'[1]4. Forme contrattuali'!C21</f>
        <v>458</v>
      </c>
      <c r="D79" s="13">
        <f>'[1]4. Forme contrattuali'!D21</f>
        <v>531</v>
      </c>
      <c r="E79" s="13">
        <f>'[1]4. Forme contrattuali'!E21</f>
        <v>675</v>
      </c>
      <c r="F79" s="13">
        <f>'[1]4. Forme contrattuali'!F21</f>
        <v>729</v>
      </c>
      <c r="G79" s="13">
        <f>'[1]4. Forme contrattuali'!G21</f>
        <v>482</v>
      </c>
      <c r="H79" s="86">
        <f t="shared" si="10"/>
        <v>24</v>
      </c>
      <c r="I79" s="23">
        <f t="shared" si="11"/>
        <v>5.2401746724890827E-2</v>
      </c>
    </row>
    <row r="80" spans="2:10" s="20" customFormat="1" ht="12.75" x14ac:dyDescent="0.25">
      <c r="B80" s="20" t="s">
        <v>19</v>
      </c>
      <c r="C80" s="13">
        <f>'[1]4. Forme contrattuali'!C22</f>
        <v>353</v>
      </c>
      <c r="D80" s="13">
        <f>'[1]4. Forme contrattuali'!D22</f>
        <v>704</v>
      </c>
      <c r="E80" s="13">
        <f>'[1]4. Forme contrattuali'!E22</f>
        <v>755</v>
      </c>
      <c r="F80" s="13">
        <f>'[1]4. Forme contrattuali'!F22</f>
        <v>618</v>
      </c>
      <c r="G80" s="13">
        <f>'[1]4. Forme contrattuali'!G22</f>
        <v>486</v>
      </c>
      <c r="H80" s="86">
        <f t="shared" si="10"/>
        <v>133</v>
      </c>
      <c r="I80" s="23">
        <f t="shared" si="11"/>
        <v>0.37677053824362605</v>
      </c>
    </row>
    <row r="81" spans="2:10" s="20" customFormat="1" ht="12.75" x14ac:dyDescent="0.25">
      <c r="B81" s="20" t="s">
        <v>20</v>
      </c>
      <c r="C81" s="13">
        <f>'[1]4. Forme contrattuali'!C23</f>
        <v>3092</v>
      </c>
      <c r="D81" s="13">
        <f>'[1]4. Forme contrattuali'!D23</f>
        <v>3201</v>
      </c>
      <c r="E81" s="13">
        <f>'[1]4. Forme contrattuali'!E23</f>
        <v>3044</v>
      </c>
      <c r="F81" s="13">
        <f>'[1]4. Forme contrattuali'!F23</f>
        <v>3163</v>
      </c>
      <c r="G81" s="13">
        <f>'[1]4. Forme contrattuali'!G23</f>
        <v>3844</v>
      </c>
      <c r="H81" s="86">
        <f t="shared" si="10"/>
        <v>752</v>
      </c>
      <c r="I81" s="23">
        <f t="shared" si="11"/>
        <v>0.24320827943078913</v>
      </c>
    </row>
    <row r="82" spans="2:10" s="20" customFormat="1" ht="12.75" x14ac:dyDescent="0.25">
      <c r="B82" s="20" t="s">
        <v>48</v>
      </c>
      <c r="C82" s="13">
        <f>'[1]4. Forme contrattuali'!C24</f>
        <v>1667</v>
      </c>
      <c r="D82" s="13">
        <f>'[1]4. Forme contrattuali'!D24</f>
        <v>2158</v>
      </c>
      <c r="E82" s="13">
        <f>'[1]4. Forme contrattuali'!E24</f>
        <v>2258</v>
      </c>
      <c r="F82" s="13">
        <f>'[1]4. Forme contrattuali'!F24</f>
        <v>2278</v>
      </c>
      <c r="G82" s="13">
        <f>'[1]4. Forme contrattuali'!G24</f>
        <v>1727</v>
      </c>
      <c r="H82" s="86">
        <f t="shared" si="10"/>
        <v>60</v>
      </c>
      <c r="I82" s="23">
        <f t="shared" si="11"/>
        <v>3.5992801439712056E-2</v>
      </c>
    </row>
    <row r="83" spans="2:10" s="20" customFormat="1" ht="12.75" x14ac:dyDescent="0.25">
      <c r="B83" s="20" t="s">
        <v>21</v>
      </c>
      <c r="C83" s="13">
        <f>'[1]4. Forme contrattuali'!C25</f>
        <v>1</v>
      </c>
      <c r="D83" s="13">
        <f>'[1]4. Forme contrattuali'!D25</f>
        <v>1</v>
      </c>
      <c r="E83" s="13">
        <f>'[1]4. Forme contrattuali'!E25</f>
        <v>4</v>
      </c>
      <c r="F83" s="13">
        <f>'[1]4. Forme contrattuali'!F25</f>
        <v>0</v>
      </c>
      <c r="G83" s="13">
        <f>'[1]4. Forme contrattuali'!G25</f>
        <v>0</v>
      </c>
      <c r="H83" s="86">
        <f t="shared" si="10"/>
        <v>-1</v>
      </c>
      <c r="I83" s="23">
        <f t="shared" si="11"/>
        <v>-1</v>
      </c>
    </row>
    <row r="84" spans="2:10" s="20" customFormat="1" ht="12.75" x14ac:dyDescent="0.25">
      <c r="B84" s="90" t="s">
        <v>94</v>
      </c>
      <c r="C84" s="16">
        <f>SUM(C76:C83)</f>
        <v>30645</v>
      </c>
      <c r="D84" s="16">
        <f t="shared" ref="D84:G84" si="12">SUM(D76:D83)</f>
        <v>37214</v>
      </c>
      <c r="E84" s="16">
        <f t="shared" si="12"/>
        <v>37528</v>
      </c>
      <c r="F84" s="16">
        <f t="shared" si="12"/>
        <v>38886</v>
      </c>
      <c r="G84" s="16">
        <f t="shared" si="12"/>
        <v>31690</v>
      </c>
      <c r="H84" s="34">
        <f t="shared" si="10"/>
        <v>1045</v>
      </c>
      <c r="I84" s="91">
        <f t="shared" si="11"/>
        <v>3.4100179474628817E-2</v>
      </c>
    </row>
    <row r="85" spans="2:10" s="20" customFormat="1" ht="24.95" customHeight="1" x14ac:dyDescent="0.2">
      <c r="B85" s="83" t="s">
        <v>47</v>
      </c>
      <c r="C85" s="12"/>
      <c r="D85" s="12"/>
      <c r="E85" s="12"/>
      <c r="G85" s="12"/>
      <c r="H85" s="32"/>
      <c r="I85" s="92"/>
      <c r="J85" s="23"/>
    </row>
    <row r="86" spans="2:10" s="20" customFormat="1" ht="12.75" x14ac:dyDescent="0.25">
      <c r="C86" s="25"/>
      <c r="D86" s="25"/>
      <c r="E86" s="25"/>
      <c r="G86" s="25"/>
      <c r="H86" s="86"/>
      <c r="I86" s="23"/>
      <c r="J86" s="23"/>
    </row>
    <row r="87" spans="2:10" s="20" customFormat="1" ht="12.75" x14ac:dyDescent="0.25">
      <c r="B87" s="104"/>
      <c r="C87" s="106" t="s">
        <v>326</v>
      </c>
      <c r="D87" s="106" t="s">
        <v>327</v>
      </c>
      <c r="E87" s="106" t="s">
        <v>328</v>
      </c>
      <c r="F87" s="108" t="s">
        <v>329</v>
      </c>
      <c r="G87" s="106" t="s">
        <v>330</v>
      </c>
      <c r="H87" s="109"/>
      <c r="I87" s="23"/>
      <c r="J87" s="23"/>
    </row>
    <row r="88" spans="2:10" s="20" customFormat="1" ht="12.75" x14ac:dyDescent="0.25">
      <c r="B88" s="104" t="s">
        <v>16</v>
      </c>
      <c r="C88" s="107">
        <f>C76/$C$76*100</f>
        <v>100</v>
      </c>
      <c r="D88" s="107">
        <f t="shared" ref="D88:G88" si="13">D76/$C$76*100</f>
        <v>83.877233877233877</v>
      </c>
      <c r="E88" s="107">
        <f t="shared" si="13"/>
        <v>94.289044289044284</v>
      </c>
      <c r="F88" s="107">
        <f t="shared" si="13"/>
        <v>118.78399378399378</v>
      </c>
      <c r="G88" s="107">
        <f t="shared" si="13"/>
        <v>98.504273504273513</v>
      </c>
      <c r="H88" s="109"/>
      <c r="I88" s="23"/>
      <c r="J88" s="23"/>
    </row>
    <row r="89" spans="2:10" s="20" customFormat="1" ht="12.75" x14ac:dyDescent="0.25">
      <c r="B89" s="104" t="s">
        <v>17</v>
      </c>
      <c r="C89" s="107">
        <f>C77/$C$77*100</f>
        <v>100</v>
      </c>
      <c r="D89" s="107">
        <f t="shared" ref="D89:G89" si="14">D77/$C$77*100</f>
        <v>133.90317483120242</v>
      </c>
      <c r="E89" s="107">
        <f t="shared" si="14"/>
        <v>140.00861945122827</v>
      </c>
      <c r="F89" s="107">
        <f t="shared" si="14"/>
        <v>152.37034908777474</v>
      </c>
      <c r="G89" s="107">
        <f t="shared" si="14"/>
        <v>113.84140209739979</v>
      </c>
      <c r="H89" s="109"/>
      <c r="I89" s="23"/>
      <c r="J89" s="23"/>
    </row>
    <row r="90" spans="2:10" s="20" customFormat="1" ht="12.75" x14ac:dyDescent="0.25">
      <c r="B90" s="104" t="s">
        <v>333</v>
      </c>
      <c r="C90" s="107">
        <f>C78/$C$78*100</f>
        <v>100</v>
      </c>
      <c r="D90" s="107">
        <f t="shared" ref="D90:G90" si="15">D78/$C$78*100</f>
        <v>127.56495669553631</v>
      </c>
      <c r="E90" s="107">
        <f t="shared" si="15"/>
        <v>107.36175882744836</v>
      </c>
      <c r="F90" s="107">
        <f t="shared" si="15"/>
        <v>79.447035309793463</v>
      </c>
      <c r="G90" s="107">
        <f t="shared" si="15"/>
        <v>70.469686875416386</v>
      </c>
      <c r="H90" s="109"/>
      <c r="I90" s="23"/>
      <c r="J90" s="23"/>
    </row>
    <row r="91" spans="2:10" s="20" customFormat="1" ht="12.75" x14ac:dyDescent="0.25">
      <c r="B91" s="104" t="s">
        <v>18</v>
      </c>
      <c r="C91" s="107">
        <f>C79/$C$79*100</f>
        <v>100</v>
      </c>
      <c r="D91" s="107">
        <f t="shared" ref="D91:G91" si="16">D79/$C$79*100</f>
        <v>115.93886462882097</v>
      </c>
      <c r="E91" s="107">
        <f t="shared" si="16"/>
        <v>147.37991266375545</v>
      </c>
      <c r="F91" s="107">
        <f t="shared" si="16"/>
        <v>159.17030567685592</v>
      </c>
      <c r="G91" s="107">
        <f t="shared" si="16"/>
        <v>105.24017467248908</v>
      </c>
      <c r="H91" s="109"/>
      <c r="I91" s="23"/>
      <c r="J91" s="23"/>
    </row>
    <row r="92" spans="2:10" x14ac:dyDescent="0.25">
      <c r="B92" s="104" t="s">
        <v>19</v>
      </c>
      <c r="C92" s="107">
        <f>C80/$C$80*100</f>
        <v>100</v>
      </c>
      <c r="D92" s="107">
        <f t="shared" ref="D92:G92" si="17">D80/$C$80*100</f>
        <v>199.43342776203966</v>
      </c>
      <c r="E92" s="107">
        <f t="shared" si="17"/>
        <v>213.88101983002832</v>
      </c>
      <c r="F92" s="107">
        <f t="shared" si="17"/>
        <v>175.07082152974505</v>
      </c>
      <c r="G92" s="107">
        <f t="shared" si="17"/>
        <v>137.67705382436262</v>
      </c>
      <c r="H92" s="114"/>
    </row>
    <row r="93" spans="2:10" x14ac:dyDescent="0.25">
      <c r="B93" s="104" t="s">
        <v>20</v>
      </c>
      <c r="C93" s="107">
        <f>C81/$C$81*100</f>
        <v>100</v>
      </c>
      <c r="D93" s="107">
        <f t="shared" ref="D93:G93" si="18">D81/$C$81*100</f>
        <v>103.52522639068565</v>
      </c>
      <c r="E93" s="107">
        <f t="shared" si="18"/>
        <v>98.447606727037524</v>
      </c>
      <c r="F93" s="107">
        <f t="shared" si="18"/>
        <v>102.29624838292368</v>
      </c>
      <c r="G93" s="107">
        <f t="shared" si="18"/>
        <v>124.32082794307891</v>
      </c>
      <c r="H93" s="114"/>
    </row>
    <row r="94" spans="2:10" x14ac:dyDescent="0.25">
      <c r="B94" s="104" t="s">
        <v>48</v>
      </c>
      <c r="C94" s="107">
        <f>C82/$C$82*100</f>
        <v>100</v>
      </c>
      <c r="D94" s="107">
        <f t="shared" ref="D94:G94" si="19">D82/$C$82*100</f>
        <v>129.45410917816434</v>
      </c>
      <c r="E94" s="107">
        <f t="shared" si="19"/>
        <v>135.45290941811638</v>
      </c>
      <c r="F94" s="107">
        <f t="shared" si="19"/>
        <v>136.65266946610677</v>
      </c>
      <c r="G94" s="107">
        <f t="shared" si="19"/>
        <v>103.5992801439712</v>
      </c>
      <c r="H94" s="114"/>
    </row>
    <row r="96" spans="2:10" x14ac:dyDescent="0.25">
      <c r="B96" s="19"/>
      <c r="C96" s="24"/>
      <c r="D96" s="24"/>
      <c r="E96" s="24"/>
      <c r="G96" s="24"/>
    </row>
    <row r="97" spans="2:10" s="20" customFormat="1" ht="24.95" customHeight="1" x14ac:dyDescent="0.25">
      <c r="B97" s="74" t="s">
        <v>322</v>
      </c>
    </row>
    <row r="98" spans="2:10" s="20" customFormat="1" ht="25.5" x14ac:dyDescent="0.25">
      <c r="B98" s="78" t="s">
        <v>54</v>
      </c>
      <c r="C98" s="88" t="s">
        <v>326</v>
      </c>
      <c r="D98" s="88" t="s">
        <v>327</v>
      </c>
      <c r="E98" s="88" t="s">
        <v>328</v>
      </c>
      <c r="F98" s="88" t="s">
        <v>329</v>
      </c>
      <c r="G98" s="88" t="s">
        <v>330</v>
      </c>
      <c r="H98" s="80" t="s">
        <v>331</v>
      </c>
      <c r="I98" s="80" t="s">
        <v>332</v>
      </c>
      <c r="J98" s="89"/>
    </row>
    <row r="99" spans="2:10" s="20" customFormat="1" ht="12.75" x14ac:dyDescent="0.25">
      <c r="B99" s="20" t="s">
        <v>16</v>
      </c>
      <c r="C99" s="13">
        <f>'[1]4. Forme contrattuali'!C32</f>
        <v>932</v>
      </c>
      <c r="D99" s="13">
        <f>'[1]4. Forme contrattuali'!D32</f>
        <v>708</v>
      </c>
      <c r="E99" s="13">
        <f>'[1]4. Forme contrattuali'!E32</f>
        <v>706</v>
      </c>
      <c r="F99" s="13">
        <f>'[1]4. Forme contrattuali'!F32</f>
        <v>884</v>
      </c>
      <c r="G99" s="13">
        <f>'[1]4. Forme contrattuali'!G32</f>
        <v>699</v>
      </c>
      <c r="H99" s="86">
        <f t="shared" ref="H99:H107" si="20">G99-C99</f>
        <v>-233</v>
      </c>
      <c r="I99" s="23">
        <f t="shared" ref="I99:I105" si="21">(G99-C99)/C99</f>
        <v>-0.25</v>
      </c>
    </row>
    <row r="100" spans="2:10" s="20" customFormat="1" ht="12.75" x14ac:dyDescent="0.25">
      <c r="B100" s="20" t="s">
        <v>17</v>
      </c>
      <c r="C100" s="13">
        <f>'[1]4. Forme contrattuali'!C33</f>
        <v>2913</v>
      </c>
      <c r="D100" s="13">
        <f>'[1]4. Forme contrattuali'!D33</f>
        <v>3813</v>
      </c>
      <c r="E100" s="13">
        <f>'[1]4. Forme contrattuali'!E33</f>
        <v>4149</v>
      </c>
      <c r="F100" s="13">
        <f>'[1]4. Forme contrattuali'!F33</f>
        <v>4421</v>
      </c>
      <c r="G100" s="13">
        <f>'[1]4. Forme contrattuali'!G33</f>
        <v>3134</v>
      </c>
      <c r="H100" s="86">
        <f t="shared" si="20"/>
        <v>221</v>
      </c>
      <c r="I100" s="23">
        <f t="shared" si="21"/>
        <v>7.5866803982148984E-2</v>
      </c>
    </row>
    <row r="101" spans="2:10" s="20" customFormat="1" ht="12.75" x14ac:dyDescent="0.25">
      <c r="B101" s="20" t="s">
        <v>333</v>
      </c>
      <c r="C101" s="13">
        <f>'[1]4. Forme contrattuali'!C34</f>
        <v>1266</v>
      </c>
      <c r="D101" s="13">
        <f>'[1]4. Forme contrattuali'!D34</f>
        <v>1769</v>
      </c>
      <c r="E101" s="13">
        <f>'[1]4. Forme contrattuali'!E34</f>
        <v>1410</v>
      </c>
      <c r="F101" s="13">
        <f>'[1]4. Forme contrattuali'!F34</f>
        <v>865</v>
      </c>
      <c r="G101" s="13">
        <f>'[1]4. Forme contrattuali'!G34</f>
        <v>685</v>
      </c>
      <c r="H101" s="86">
        <f t="shared" si="20"/>
        <v>-581</v>
      </c>
      <c r="I101" s="23">
        <f t="shared" si="21"/>
        <v>-0.45892575039494471</v>
      </c>
    </row>
    <row r="102" spans="2:10" s="20" customFormat="1" ht="12.75" x14ac:dyDescent="0.25">
      <c r="B102" s="20" t="s">
        <v>18</v>
      </c>
      <c r="C102" s="13">
        <f>'[1]4. Forme contrattuali'!C35</f>
        <v>76</v>
      </c>
      <c r="D102" s="13">
        <f>'[1]4. Forme contrattuali'!D35</f>
        <v>113</v>
      </c>
      <c r="E102" s="13">
        <f>'[1]4. Forme contrattuali'!E35</f>
        <v>153</v>
      </c>
      <c r="F102" s="13">
        <f>'[1]4. Forme contrattuali'!F35</f>
        <v>140</v>
      </c>
      <c r="G102" s="13">
        <f>'[1]4. Forme contrattuali'!G35</f>
        <v>111</v>
      </c>
      <c r="H102" s="86">
        <f t="shared" si="20"/>
        <v>35</v>
      </c>
      <c r="I102" s="23">
        <f t="shared" si="21"/>
        <v>0.46052631578947367</v>
      </c>
    </row>
    <row r="103" spans="2:10" s="20" customFormat="1" ht="12.75" x14ac:dyDescent="0.25">
      <c r="B103" s="20" t="s">
        <v>19</v>
      </c>
      <c r="C103" s="13">
        <f>'[1]4. Forme contrattuali'!C36</f>
        <v>61</v>
      </c>
      <c r="D103" s="13">
        <f>'[1]4. Forme contrattuali'!D36</f>
        <v>228</v>
      </c>
      <c r="E103" s="13">
        <f>'[1]4. Forme contrattuali'!E36</f>
        <v>167</v>
      </c>
      <c r="F103" s="13">
        <f>'[1]4. Forme contrattuali'!F36</f>
        <v>162</v>
      </c>
      <c r="G103" s="13">
        <f>'[1]4. Forme contrattuali'!G36</f>
        <v>117</v>
      </c>
      <c r="H103" s="86">
        <f t="shared" si="20"/>
        <v>56</v>
      </c>
      <c r="I103" s="23">
        <f t="shared" si="21"/>
        <v>0.91803278688524592</v>
      </c>
    </row>
    <row r="104" spans="2:10" s="20" customFormat="1" ht="12.75" x14ac:dyDescent="0.25">
      <c r="B104" s="20" t="s">
        <v>20</v>
      </c>
      <c r="C104" s="13">
        <f>'[1]4. Forme contrattuali'!C37</f>
        <v>765</v>
      </c>
      <c r="D104" s="13">
        <f>'[1]4. Forme contrattuali'!D37</f>
        <v>812</v>
      </c>
      <c r="E104" s="13">
        <f>'[1]4. Forme contrattuali'!E37</f>
        <v>796</v>
      </c>
      <c r="F104" s="13">
        <f>'[1]4. Forme contrattuali'!F37</f>
        <v>804</v>
      </c>
      <c r="G104" s="13">
        <f>'[1]4. Forme contrattuali'!G37</f>
        <v>843</v>
      </c>
      <c r="H104" s="86">
        <f t="shared" si="20"/>
        <v>78</v>
      </c>
      <c r="I104" s="23">
        <f t="shared" si="21"/>
        <v>0.10196078431372549</v>
      </c>
    </row>
    <row r="105" spans="2:10" s="20" customFormat="1" ht="12.75" x14ac:dyDescent="0.25">
      <c r="B105" s="20" t="s">
        <v>48</v>
      </c>
      <c r="C105" s="13">
        <f>'[1]4. Forme contrattuali'!C38</f>
        <v>145</v>
      </c>
      <c r="D105" s="13">
        <f>'[1]4. Forme contrattuali'!D38</f>
        <v>155</v>
      </c>
      <c r="E105" s="13">
        <f>'[1]4. Forme contrattuali'!E38</f>
        <v>124</v>
      </c>
      <c r="F105" s="13">
        <f>'[1]4. Forme contrattuali'!F38</f>
        <v>152</v>
      </c>
      <c r="G105" s="13">
        <f>'[1]4. Forme contrattuali'!G38</f>
        <v>102</v>
      </c>
      <c r="H105" s="86">
        <f t="shared" si="20"/>
        <v>-43</v>
      </c>
      <c r="I105" s="23">
        <f t="shared" si="21"/>
        <v>-0.29655172413793102</v>
      </c>
    </row>
    <row r="106" spans="2:10" s="20" customFormat="1" ht="12.75" x14ac:dyDescent="0.25">
      <c r="B106" s="20" t="s">
        <v>21</v>
      </c>
      <c r="C106" s="13">
        <f>'[1]4. Forme contrattuali'!C39</f>
        <v>0</v>
      </c>
      <c r="D106" s="13">
        <f>'[1]4. Forme contrattuali'!D39</f>
        <v>1</v>
      </c>
      <c r="E106" s="13">
        <f>'[1]4. Forme contrattuali'!E39</f>
        <v>0</v>
      </c>
      <c r="F106" s="13">
        <f>'[1]4. Forme contrattuali'!F39</f>
        <v>0</v>
      </c>
      <c r="G106" s="13">
        <f>'[1]4. Forme contrattuali'!G39</f>
        <v>0</v>
      </c>
      <c r="H106" s="86">
        <f t="shared" si="20"/>
        <v>0</v>
      </c>
      <c r="I106" s="23" t="s">
        <v>151</v>
      </c>
    </row>
    <row r="107" spans="2:10" s="20" customFormat="1" ht="12.75" x14ac:dyDescent="0.25">
      <c r="B107" s="90" t="s">
        <v>94</v>
      </c>
      <c r="C107" s="16">
        <f>SUM(C99:C106)</f>
        <v>6158</v>
      </c>
      <c r="D107" s="16">
        <f t="shared" ref="D107:G107" si="22">SUM(D99:D106)</f>
        <v>7599</v>
      </c>
      <c r="E107" s="16">
        <f t="shared" si="22"/>
        <v>7505</v>
      </c>
      <c r="F107" s="16">
        <f t="shared" si="22"/>
        <v>7428</v>
      </c>
      <c r="G107" s="16">
        <f t="shared" si="22"/>
        <v>5691</v>
      </c>
      <c r="H107" s="34">
        <f t="shared" si="20"/>
        <v>-467</v>
      </c>
      <c r="I107" s="91">
        <f>(G107-C107)/C107</f>
        <v>-7.5836310490418973E-2</v>
      </c>
    </row>
    <row r="108" spans="2:10" s="20" customFormat="1" ht="24.95" customHeight="1" x14ac:dyDescent="0.2">
      <c r="B108" s="83" t="s">
        <v>47</v>
      </c>
      <c r="C108" s="12"/>
      <c r="D108" s="12"/>
      <c r="E108" s="12"/>
      <c r="G108" s="12"/>
      <c r="H108" s="32"/>
      <c r="I108" s="92"/>
      <c r="J108" s="23"/>
    </row>
    <row r="109" spans="2:10" s="20" customFormat="1" ht="12.75" x14ac:dyDescent="0.25">
      <c r="C109" s="25"/>
      <c r="D109" s="25"/>
      <c r="E109" s="25"/>
      <c r="G109" s="25"/>
      <c r="H109" s="86"/>
      <c r="I109" s="23"/>
      <c r="J109" s="23"/>
    </row>
    <row r="110" spans="2:10" s="20" customFormat="1" ht="12.75" x14ac:dyDescent="0.25">
      <c r="B110" s="104"/>
      <c r="C110" s="106" t="s">
        <v>326</v>
      </c>
      <c r="D110" s="106" t="s">
        <v>327</v>
      </c>
      <c r="E110" s="106" t="s">
        <v>328</v>
      </c>
      <c r="F110" s="108" t="s">
        <v>329</v>
      </c>
      <c r="G110" s="106" t="s">
        <v>330</v>
      </c>
      <c r="H110" s="109"/>
      <c r="I110" s="23"/>
      <c r="J110" s="23"/>
    </row>
    <row r="111" spans="2:10" s="20" customFormat="1" ht="12.75" x14ac:dyDescent="0.25">
      <c r="B111" s="104" t="s">
        <v>16</v>
      </c>
      <c r="C111" s="107">
        <f>C99/$C$99*100</f>
        <v>100</v>
      </c>
      <c r="D111" s="107">
        <f t="shared" ref="D111:G111" si="23">D99/$C$99*100</f>
        <v>75.965665236051507</v>
      </c>
      <c r="E111" s="107">
        <f t="shared" si="23"/>
        <v>75.751072961373396</v>
      </c>
      <c r="F111" s="107">
        <f t="shared" si="23"/>
        <v>94.849785407725321</v>
      </c>
      <c r="G111" s="107">
        <f t="shared" si="23"/>
        <v>75</v>
      </c>
      <c r="H111" s="109"/>
      <c r="I111" s="23"/>
      <c r="J111" s="23"/>
    </row>
    <row r="112" spans="2:10" s="20" customFormat="1" ht="12.75" x14ac:dyDescent="0.25">
      <c r="B112" s="104" t="s">
        <v>17</v>
      </c>
      <c r="C112" s="107">
        <f>C100/$C$100*100</f>
        <v>100</v>
      </c>
      <c r="D112" s="107">
        <f t="shared" ref="D112:G112" si="24">D100/$C$100*100</f>
        <v>130.8959835221421</v>
      </c>
      <c r="E112" s="107">
        <f t="shared" si="24"/>
        <v>142.43048403707519</v>
      </c>
      <c r="F112" s="107">
        <f t="shared" si="24"/>
        <v>151.76793683487813</v>
      </c>
      <c r="G112" s="107">
        <f t="shared" si="24"/>
        <v>107.58668039821491</v>
      </c>
      <c r="H112" s="109"/>
      <c r="I112" s="23"/>
      <c r="J112" s="23"/>
    </row>
    <row r="113" spans="2:10" s="20" customFormat="1" ht="12.75" x14ac:dyDescent="0.25">
      <c r="B113" s="104" t="s">
        <v>333</v>
      </c>
      <c r="C113" s="107">
        <f>C101/$C$101*100</f>
        <v>100</v>
      </c>
      <c r="D113" s="107">
        <f t="shared" ref="D113:G113" si="25">D101/$C$101*100</f>
        <v>139.73143759873619</v>
      </c>
      <c r="E113" s="107">
        <f t="shared" si="25"/>
        <v>111.37440758293839</v>
      </c>
      <c r="F113" s="107">
        <f t="shared" si="25"/>
        <v>68.325434439178508</v>
      </c>
      <c r="G113" s="107">
        <f t="shared" si="25"/>
        <v>54.107424960505533</v>
      </c>
      <c r="H113" s="109"/>
      <c r="I113" s="23"/>
      <c r="J113" s="23"/>
    </row>
    <row r="114" spans="2:10" s="20" customFormat="1" ht="12.75" x14ac:dyDescent="0.25">
      <c r="B114" s="104" t="s">
        <v>18</v>
      </c>
      <c r="C114" s="107">
        <f>C102/$C$102*100</f>
        <v>100</v>
      </c>
      <c r="D114" s="107">
        <f t="shared" ref="D114:G114" si="26">D102/$C$102*100</f>
        <v>148.68421052631581</v>
      </c>
      <c r="E114" s="107">
        <f t="shared" si="26"/>
        <v>201.31578947368419</v>
      </c>
      <c r="F114" s="107">
        <f t="shared" si="26"/>
        <v>184.21052631578948</v>
      </c>
      <c r="G114" s="107">
        <f t="shared" si="26"/>
        <v>146.05263157894737</v>
      </c>
      <c r="H114" s="109"/>
      <c r="I114" s="23"/>
      <c r="J114" s="23"/>
    </row>
    <row r="115" spans="2:10" x14ac:dyDescent="0.25">
      <c r="B115" s="104" t="s">
        <v>19</v>
      </c>
      <c r="C115" s="107">
        <f>C103/$C$103*100</f>
        <v>100</v>
      </c>
      <c r="D115" s="107">
        <f t="shared" ref="D115:G115" si="27">D103/$C$103*100</f>
        <v>373.77049180327873</v>
      </c>
      <c r="E115" s="107">
        <f t="shared" si="27"/>
        <v>273.77049180327873</v>
      </c>
      <c r="F115" s="107">
        <f t="shared" si="27"/>
        <v>265.57377049180326</v>
      </c>
      <c r="G115" s="107">
        <f t="shared" si="27"/>
        <v>191.80327868852459</v>
      </c>
      <c r="H115" s="114"/>
    </row>
    <row r="116" spans="2:10" x14ac:dyDescent="0.25">
      <c r="B116" s="104" t="s">
        <v>20</v>
      </c>
      <c r="C116" s="107">
        <f>C104/$C$104*100</f>
        <v>100</v>
      </c>
      <c r="D116" s="107">
        <f t="shared" ref="D116:G116" si="28">D104/$C$104*100</f>
        <v>106.14379084967321</v>
      </c>
      <c r="E116" s="107">
        <f t="shared" si="28"/>
        <v>104.05228758169936</v>
      </c>
      <c r="F116" s="107">
        <f t="shared" si="28"/>
        <v>105.09803921568628</v>
      </c>
      <c r="G116" s="107">
        <f t="shared" si="28"/>
        <v>110.19607843137256</v>
      </c>
      <c r="H116" s="114"/>
    </row>
    <row r="117" spans="2:10" x14ac:dyDescent="0.25">
      <c r="B117" s="104" t="s">
        <v>48</v>
      </c>
      <c r="C117" s="107">
        <f>C105/$C$105*100</f>
        <v>100</v>
      </c>
      <c r="D117" s="107">
        <f t="shared" ref="D117:G117" si="29">D105/$C$105*100</f>
        <v>106.89655172413792</v>
      </c>
      <c r="E117" s="107">
        <f t="shared" si="29"/>
        <v>85.517241379310349</v>
      </c>
      <c r="F117" s="107">
        <f t="shared" si="29"/>
        <v>104.82758620689656</v>
      </c>
      <c r="G117" s="107">
        <f t="shared" si="29"/>
        <v>70.34482758620689</v>
      </c>
      <c r="H117" s="114"/>
    </row>
    <row r="119" spans="2:10" x14ac:dyDescent="0.25">
      <c r="B119" s="19"/>
      <c r="C119" s="24"/>
      <c r="D119" s="24"/>
      <c r="E119" s="24"/>
      <c r="G119" s="24"/>
    </row>
    <row r="120" spans="2:10" s="20" customFormat="1" ht="24.95" customHeight="1" x14ac:dyDescent="0.25">
      <c r="B120" s="74" t="s">
        <v>323</v>
      </c>
    </row>
    <row r="121" spans="2:10" s="20" customFormat="1" ht="25.5" x14ac:dyDescent="0.25">
      <c r="B121" s="78" t="s">
        <v>11</v>
      </c>
      <c r="C121" s="88" t="s">
        <v>326</v>
      </c>
      <c r="D121" s="88" t="s">
        <v>327</v>
      </c>
      <c r="E121" s="88" t="s">
        <v>328</v>
      </c>
      <c r="F121" s="88" t="s">
        <v>329</v>
      </c>
      <c r="G121" s="88" t="s">
        <v>330</v>
      </c>
      <c r="H121" s="80" t="s">
        <v>331</v>
      </c>
      <c r="I121" s="80" t="s">
        <v>332</v>
      </c>
      <c r="J121" s="89"/>
    </row>
    <row r="122" spans="2:10" s="20" customFormat="1" ht="12.75" x14ac:dyDescent="0.25">
      <c r="B122" s="20" t="s">
        <v>16</v>
      </c>
      <c r="C122" s="13">
        <f>'[1]4. Forme contrattuali'!C46</f>
        <v>2433</v>
      </c>
      <c r="D122" s="13">
        <f>'[1]4. Forme contrattuali'!D46</f>
        <v>2272</v>
      </c>
      <c r="E122" s="13">
        <f>'[1]4. Forme contrattuali'!E46</f>
        <v>2269</v>
      </c>
      <c r="F122" s="13">
        <f>'[1]4. Forme contrattuali'!F46</f>
        <v>3006</v>
      </c>
      <c r="G122" s="13">
        <f>'[1]4. Forme contrattuali'!G46</f>
        <v>2716</v>
      </c>
      <c r="H122" s="86">
        <f t="shared" ref="H122:H130" si="30">G122-C122</f>
        <v>283</v>
      </c>
      <c r="I122" s="23">
        <f t="shared" ref="I122:I128" si="31">(G122-C122)/C122</f>
        <v>0.1163173037402384</v>
      </c>
    </row>
    <row r="123" spans="2:10" s="20" customFormat="1" ht="12.75" x14ac:dyDescent="0.25">
      <c r="B123" s="20" t="s">
        <v>17</v>
      </c>
      <c r="C123" s="13">
        <f>'[1]4. Forme contrattuali'!C47</f>
        <v>5627</v>
      </c>
      <c r="D123" s="13">
        <f>'[1]4. Forme contrattuali'!D47</f>
        <v>7608</v>
      </c>
      <c r="E123" s="13">
        <f>'[1]4. Forme contrattuali'!E47</f>
        <v>7963</v>
      </c>
      <c r="F123" s="13">
        <f>'[1]4. Forme contrattuali'!F47</f>
        <v>8978</v>
      </c>
      <c r="G123" s="13">
        <f>'[1]4. Forme contrattuali'!G47</f>
        <v>7094</v>
      </c>
      <c r="H123" s="86">
        <f t="shared" si="30"/>
        <v>1467</v>
      </c>
      <c r="I123" s="23">
        <f t="shared" si="31"/>
        <v>0.26070730406966414</v>
      </c>
    </row>
    <row r="124" spans="2:10" s="20" customFormat="1" ht="12.75" x14ac:dyDescent="0.25">
      <c r="B124" s="20" t="s">
        <v>333</v>
      </c>
      <c r="C124" s="13">
        <f>'[1]4. Forme contrattuali'!C48</f>
        <v>2566</v>
      </c>
      <c r="D124" s="13">
        <f>'[1]4. Forme contrattuali'!D48</f>
        <v>2833</v>
      </c>
      <c r="E124" s="13">
        <f>'[1]4. Forme contrattuali'!E48</f>
        <v>2404</v>
      </c>
      <c r="F124" s="13">
        <f>'[1]4. Forme contrattuali'!F48</f>
        <v>1858</v>
      </c>
      <c r="G124" s="13">
        <f>'[1]4. Forme contrattuali'!G48</f>
        <v>1816</v>
      </c>
      <c r="H124" s="86">
        <f t="shared" si="30"/>
        <v>-750</v>
      </c>
      <c r="I124" s="23">
        <f t="shared" si="31"/>
        <v>-0.29228371005455961</v>
      </c>
    </row>
    <row r="125" spans="2:10" s="20" customFormat="1" ht="12.75" x14ac:dyDescent="0.25">
      <c r="B125" s="20" t="s">
        <v>18</v>
      </c>
      <c r="C125" s="13">
        <f>'[1]4. Forme contrattuali'!C49</f>
        <v>202</v>
      </c>
      <c r="D125" s="13">
        <f>'[1]4. Forme contrattuali'!D49</f>
        <v>234</v>
      </c>
      <c r="E125" s="13">
        <f>'[1]4. Forme contrattuali'!E49</f>
        <v>285</v>
      </c>
      <c r="F125" s="13">
        <f>'[1]4. Forme contrattuali'!F49</f>
        <v>311</v>
      </c>
      <c r="G125" s="13">
        <f>'[1]4. Forme contrattuali'!G49</f>
        <v>231</v>
      </c>
      <c r="H125" s="86">
        <f t="shared" si="30"/>
        <v>29</v>
      </c>
      <c r="I125" s="23">
        <f t="shared" si="31"/>
        <v>0.14356435643564355</v>
      </c>
    </row>
    <row r="126" spans="2:10" s="20" customFormat="1" ht="12.75" x14ac:dyDescent="0.25">
      <c r="B126" s="20" t="s">
        <v>19</v>
      </c>
      <c r="C126" s="13">
        <f>'[1]4. Forme contrattuali'!C50</f>
        <v>55</v>
      </c>
      <c r="D126" s="13">
        <f>'[1]4. Forme contrattuali'!D50</f>
        <v>144</v>
      </c>
      <c r="E126" s="13">
        <f>'[1]4. Forme contrattuali'!E50</f>
        <v>246</v>
      </c>
      <c r="F126" s="13">
        <f>'[1]4. Forme contrattuali'!F50</f>
        <v>187</v>
      </c>
      <c r="G126" s="13">
        <f>'[1]4. Forme contrattuali'!G50</f>
        <v>117</v>
      </c>
      <c r="H126" s="86">
        <f t="shared" si="30"/>
        <v>62</v>
      </c>
      <c r="I126" s="23">
        <f t="shared" si="31"/>
        <v>1.1272727272727272</v>
      </c>
    </row>
    <row r="127" spans="2:10" s="20" customFormat="1" ht="12.75" x14ac:dyDescent="0.25">
      <c r="B127" s="20" t="s">
        <v>20</v>
      </c>
      <c r="C127" s="13">
        <f>'[1]4. Forme contrattuali'!C51</f>
        <v>1231</v>
      </c>
      <c r="D127" s="13">
        <f>'[1]4. Forme contrattuali'!D51</f>
        <v>1243</v>
      </c>
      <c r="E127" s="13">
        <f>'[1]4. Forme contrattuali'!E51</f>
        <v>1132</v>
      </c>
      <c r="F127" s="13">
        <f>'[1]4. Forme contrattuali'!F51</f>
        <v>1194</v>
      </c>
      <c r="G127" s="13">
        <f>'[1]4. Forme contrattuali'!G51</f>
        <v>1646</v>
      </c>
      <c r="H127" s="86">
        <f t="shared" si="30"/>
        <v>415</v>
      </c>
      <c r="I127" s="23">
        <f t="shared" si="31"/>
        <v>0.33712428919577581</v>
      </c>
    </row>
    <row r="128" spans="2:10" s="20" customFormat="1" ht="12.75" x14ac:dyDescent="0.25">
      <c r="B128" s="20" t="s">
        <v>48</v>
      </c>
      <c r="C128" s="13">
        <f>'[1]4. Forme contrattuali'!C52</f>
        <v>1172</v>
      </c>
      <c r="D128" s="13">
        <f>'[1]4. Forme contrattuali'!D52</f>
        <v>1486</v>
      </c>
      <c r="E128" s="13">
        <f>'[1]4. Forme contrattuali'!E52</f>
        <v>1638</v>
      </c>
      <c r="F128" s="13">
        <f>'[1]4. Forme contrattuali'!F52</f>
        <v>1494</v>
      </c>
      <c r="G128" s="13">
        <f>'[1]4. Forme contrattuali'!G52</f>
        <v>1189</v>
      </c>
      <c r="H128" s="86">
        <f t="shared" si="30"/>
        <v>17</v>
      </c>
      <c r="I128" s="23">
        <f t="shared" si="31"/>
        <v>1.4505119453924915E-2</v>
      </c>
    </row>
    <row r="129" spans="2:10" s="20" customFormat="1" ht="12.75" x14ac:dyDescent="0.25">
      <c r="B129" s="20" t="s">
        <v>21</v>
      </c>
      <c r="C129" s="13">
        <f>'[1]4. Forme contrattuali'!C53</f>
        <v>0</v>
      </c>
      <c r="D129" s="13">
        <f>'[1]4. Forme contrattuali'!D53</f>
        <v>0</v>
      </c>
      <c r="E129" s="13">
        <f>'[1]4. Forme contrattuali'!E53</f>
        <v>4</v>
      </c>
      <c r="F129" s="13">
        <f>'[1]4. Forme contrattuali'!F53</f>
        <v>0</v>
      </c>
      <c r="G129" s="13">
        <f>'[1]4. Forme contrattuali'!G53</f>
        <v>0</v>
      </c>
      <c r="H129" s="86">
        <f t="shared" si="30"/>
        <v>0</v>
      </c>
      <c r="I129" s="23" t="s">
        <v>151</v>
      </c>
    </row>
    <row r="130" spans="2:10" s="20" customFormat="1" ht="12.75" x14ac:dyDescent="0.25">
      <c r="B130" s="90" t="s">
        <v>94</v>
      </c>
      <c r="C130" s="16">
        <f>SUM(C122:C129)</f>
        <v>13286</v>
      </c>
      <c r="D130" s="16">
        <f>SUM(D122:D129)</f>
        <v>15820</v>
      </c>
      <c r="E130" s="16">
        <f t="shared" ref="E130:G130" si="32">SUM(E122:E129)</f>
        <v>15941</v>
      </c>
      <c r="F130" s="16">
        <f t="shared" si="32"/>
        <v>17028</v>
      </c>
      <c r="G130" s="16">
        <f t="shared" si="32"/>
        <v>14809</v>
      </c>
      <c r="H130" s="34">
        <f t="shared" si="30"/>
        <v>1523</v>
      </c>
      <c r="I130" s="91">
        <f>(G130-C130)/C130</f>
        <v>0.11463194339906668</v>
      </c>
    </row>
    <row r="131" spans="2:10" s="20" customFormat="1" ht="24.95" customHeight="1" x14ac:dyDescent="0.2">
      <c r="B131" s="83" t="s">
        <v>47</v>
      </c>
      <c r="C131" s="12"/>
      <c r="D131" s="12"/>
      <c r="E131" s="12"/>
      <c r="G131" s="12"/>
      <c r="H131" s="32"/>
      <c r="I131" s="92"/>
      <c r="J131" s="23"/>
    </row>
    <row r="132" spans="2:10" s="20" customFormat="1" ht="12.75" x14ac:dyDescent="0.25">
      <c r="B132" s="112"/>
      <c r="C132" s="111"/>
      <c r="D132" s="111"/>
      <c r="E132" s="111"/>
      <c r="F132" s="112"/>
      <c r="G132" s="111"/>
      <c r="H132" s="109"/>
      <c r="I132" s="23"/>
      <c r="J132" s="23"/>
    </row>
    <row r="133" spans="2:10" s="20" customFormat="1" ht="12.75" x14ac:dyDescent="0.25">
      <c r="B133" s="104"/>
      <c r="C133" s="106" t="s">
        <v>326</v>
      </c>
      <c r="D133" s="106" t="s">
        <v>327</v>
      </c>
      <c r="E133" s="106" t="s">
        <v>328</v>
      </c>
      <c r="F133" s="108" t="s">
        <v>329</v>
      </c>
      <c r="G133" s="106" t="s">
        <v>330</v>
      </c>
      <c r="H133" s="109"/>
      <c r="I133" s="23"/>
      <c r="J133" s="23"/>
    </row>
    <row r="134" spans="2:10" s="20" customFormat="1" ht="12.75" x14ac:dyDescent="0.25">
      <c r="B134" s="104" t="s">
        <v>16</v>
      </c>
      <c r="C134" s="107">
        <f>C122/$C$122*100</f>
        <v>100</v>
      </c>
      <c r="D134" s="107">
        <f t="shared" ref="D134:G134" si="33">D122/$C$122*100</f>
        <v>93.382655158240851</v>
      </c>
      <c r="E134" s="107">
        <f t="shared" si="33"/>
        <v>93.259350595972052</v>
      </c>
      <c r="F134" s="107">
        <f t="shared" si="33"/>
        <v>123.55117139334155</v>
      </c>
      <c r="G134" s="107">
        <f t="shared" si="33"/>
        <v>111.63173037402383</v>
      </c>
      <c r="H134" s="109"/>
      <c r="I134" s="23"/>
      <c r="J134" s="23"/>
    </row>
    <row r="135" spans="2:10" s="20" customFormat="1" ht="12.75" x14ac:dyDescent="0.25">
      <c r="B135" s="104" t="s">
        <v>17</v>
      </c>
      <c r="C135" s="107">
        <f>C123/$C$123*100</f>
        <v>100</v>
      </c>
      <c r="D135" s="107">
        <f t="shared" ref="D135:G135" si="34">D123/$C$123*100</f>
        <v>135.20526035187487</v>
      </c>
      <c r="E135" s="107">
        <f t="shared" si="34"/>
        <v>141.51412830993425</v>
      </c>
      <c r="F135" s="107">
        <f t="shared" si="34"/>
        <v>159.55215923227297</v>
      </c>
      <c r="G135" s="107">
        <f t="shared" si="34"/>
        <v>126.07073040696642</v>
      </c>
      <c r="H135" s="109"/>
      <c r="I135" s="23"/>
      <c r="J135" s="23"/>
    </row>
    <row r="136" spans="2:10" s="20" customFormat="1" ht="12.75" x14ac:dyDescent="0.25">
      <c r="B136" s="104" t="s">
        <v>333</v>
      </c>
      <c r="C136" s="107">
        <f>C124/$C$124*100</f>
        <v>100</v>
      </c>
      <c r="D136" s="107">
        <f t="shared" ref="D136:G136" si="35">D124/$C$124*100</f>
        <v>110.40530007794231</v>
      </c>
      <c r="E136" s="107">
        <f t="shared" si="35"/>
        <v>93.686671862821512</v>
      </c>
      <c r="F136" s="107">
        <f t="shared" si="35"/>
        <v>72.408417770849582</v>
      </c>
      <c r="G136" s="107">
        <f t="shared" si="35"/>
        <v>70.771628994544031</v>
      </c>
      <c r="H136" s="109"/>
      <c r="I136" s="23"/>
      <c r="J136" s="23"/>
    </row>
    <row r="137" spans="2:10" s="20" customFormat="1" ht="12.75" x14ac:dyDescent="0.25">
      <c r="B137" s="104" t="s">
        <v>18</v>
      </c>
      <c r="C137" s="107">
        <f>C125/$C$125*100</f>
        <v>100</v>
      </c>
      <c r="D137" s="107">
        <f t="shared" ref="D137:G137" si="36">D125/$C$125*100</f>
        <v>115.84158415841583</v>
      </c>
      <c r="E137" s="107">
        <f t="shared" si="36"/>
        <v>141.08910891089107</v>
      </c>
      <c r="F137" s="107">
        <f t="shared" si="36"/>
        <v>153.96039603960395</v>
      </c>
      <c r="G137" s="107">
        <f t="shared" si="36"/>
        <v>114.35643564356435</v>
      </c>
      <c r="H137" s="109"/>
      <c r="I137" s="23"/>
      <c r="J137" s="23"/>
    </row>
    <row r="138" spans="2:10" x14ac:dyDescent="0.25">
      <c r="B138" s="104" t="s">
        <v>19</v>
      </c>
      <c r="C138" s="107">
        <f>C126/$C$126*100</f>
        <v>100</v>
      </c>
      <c r="D138" s="107">
        <f t="shared" ref="D138:G138" si="37">D126/$C$126*100</f>
        <v>261.81818181818181</v>
      </c>
      <c r="E138" s="107">
        <f t="shared" si="37"/>
        <v>447.27272727272725</v>
      </c>
      <c r="F138" s="107">
        <f t="shared" si="37"/>
        <v>340</v>
      </c>
      <c r="G138" s="107">
        <f t="shared" si="37"/>
        <v>212.72727272727275</v>
      </c>
      <c r="H138" s="114"/>
    </row>
    <row r="139" spans="2:10" x14ac:dyDescent="0.25">
      <c r="B139" s="104" t="s">
        <v>20</v>
      </c>
      <c r="C139" s="107">
        <f>C127/$C$127*100</f>
        <v>100</v>
      </c>
      <c r="D139" s="107">
        <f t="shared" ref="D139:G139" si="38">D127/$C$127*100</f>
        <v>100.97481722177091</v>
      </c>
      <c r="E139" s="107">
        <f t="shared" si="38"/>
        <v>91.957757920389923</v>
      </c>
      <c r="F139" s="107">
        <f t="shared" si="38"/>
        <v>96.99431356620633</v>
      </c>
      <c r="G139" s="107">
        <f t="shared" si="38"/>
        <v>133.71242891957758</v>
      </c>
      <c r="H139" s="114"/>
    </row>
    <row r="140" spans="2:10" x14ac:dyDescent="0.25">
      <c r="B140" s="104" t="s">
        <v>48</v>
      </c>
      <c r="C140" s="107">
        <f>C128/$C$128*100</f>
        <v>100</v>
      </c>
      <c r="D140" s="107">
        <f t="shared" ref="D140:G140" si="39">D128/$C$128*100</f>
        <v>126.79180887372014</v>
      </c>
      <c r="E140" s="107">
        <f t="shared" si="39"/>
        <v>139.76109215017064</v>
      </c>
      <c r="F140" s="107">
        <f t="shared" si="39"/>
        <v>127.47440273037543</v>
      </c>
      <c r="G140" s="107">
        <f t="shared" si="39"/>
        <v>101.45051194539249</v>
      </c>
      <c r="H140" s="114"/>
    </row>
    <row r="143" spans="2:10" s="20" customFormat="1" ht="24.95" customHeight="1" x14ac:dyDescent="0.25">
      <c r="B143" s="74" t="s">
        <v>324</v>
      </c>
    </row>
    <row r="144" spans="2:10" s="20" customFormat="1" ht="25.5" x14ac:dyDescent="0.25">
      <c r="B144" s="78" t="s">
        <v>12</v>
      </c>
      <c r="C144" s="88" t="s">
        <v>326</v>
      </c>
      <c r="D144" s="88" t="s">
        <v>327</v>
      </c>
      <c r="E144" s="88" t="s">
        <v>328</v>
      </c>
      <c r="F144" s="88" t="s">
        <v>329</v>
      </c>
      <c r="G144" s="88" t="s">
        <v>330</v>
      </c>
      <c r="H144" s="80" t="s">
        <v>331</v>
      </c>
      <c r="I144" s="80" t="s">
        <v>332</v>
      </c>
      <c r="J144" s="89"/>
    </row>
    <row r="145" spans="2:10" s="20" customFormat="1" ht="12.75" x14ac:dyDescent="0.25">
      <c r="B145" s="20" t="s">
        <v>16</v>
      </c>
      <c r="C145" s="13">
        <f>'[1]4. Forme contrattuali'!C60</f>
        <v>840</v>
      </c>
      <c r="D145" s="13">
        <f>'[1]4. Forme contrattuali'!D60</f>
        <v>571</v>
      </c>
      <c r="E145" s="13">
        <f>'[1]4. Forme contrattuali'!E60</f>
        <v>673</v>
      </c>
      <c r="F145" s="13">
        <f>'[1]4. Forme contrattuali'!F60</f>
        <v>977</v>
      </c>
      <c r="G145" s="13">
        <f>'[1]4. Forme contrattuali'!G60</f>
        <v>599</v>
      </c>
      <c r="H145" s="86">
        <f t="shared" ref="H145:H153" si="40">G145-C145</f>
        <v>-241</v>
      </c>
      <c r="I145" s="23">
        <f t="shared" ref="I145:I153" si="41">(G145-C145)/C145</f>
        <v>-0.28690476190476188</v>
      </c>
    </row>
    <row r="146" spans="2:10" s="20" customFormat="1" ht="12.75" x14ac:dyDescent="0.25">
      <c r="B146" s="20" t="s">
        <v>17</v>
      </c>
      <c r="C146" s="13">
        <f>'[1]4. Forme contrattuali'!C61</f>
        <v>2705</v>
      </c>
      <c r="D146" s="13">
        <f>'[1]4. Forme contrattuali'!D61</f>
        <v>3409</v>
      </c>
      <c r="E146" s="13">
        <f>'[1]4. Forme contrattuali'!E61</f>
        <v>3733</v>
      </c>
      <c r="F146" s="13">
        <f>'[1]4. Forme contrattuali'!F61</f>
        <v>3879</v>
      </c>
      <c r="G146" s="13">
        <f>'[1]4. Forme contrattuali'!G61</f>
        <v>2977</v>
      </c>
      <c r="H146" s="86">
        <f t="shared" si="40"/>
        <v>272</v>
      </c>
      <c r="I146" s="23">
        <f t="shared" si="41"/>
        <v>0.10055452865064694</v>
      </c>
    </row>
    <row r="147" spans="2:10" s="20" customFormat="1" ht="12.75" x14ac:dyDescent="0.25">
      <c r="B147" s="20" t="s">
        <v>333</v>
      </c>
      <c r="C147" s="13">
        <f>'[1]4. Forme contrattuali'!C62</f>
        <v>979</v>
      </c>
      <c r="D147" s="13">
        <f>'[1]4. Forme contrattuali'!D62</f>
        <v>1168</v>
      </c>
      <c r="E147" s="13">
        <f>'[1]4. Forme contrattuali'!E62</f>
        <v>916</v>
      </c>
      <c r="F147" s="13">
        <f>'[1]4. Forme contrattuali'!F62</f>
        <v>699</v>
      </c>
      <c r="G147" s="13">
        <f>'[1]4. Forme contrattuali'!G62</f>
        <v>509</v>
      </c>
      <c r="H147" s="86">
        <f t="shared" si="40"/>
        <v>-470</v>
      </c>
      <c r="I147" s="23">
        <f t="shared" si="41"/>
        <v>-0.48008171603677224</v>
      </c>
    </row>
    <row r="148" spans="2:10" s="20" customFormat="1" ht="12.75" x14ac:dyDescent="0.25">
      <c r="B148" s="20" t="s">
        <v>18</v>
      </c>
      <c r="C148" s="13">
        <f>'[1]4. Forme contrattuali'!C63</f>
        <v>92</v>
      </c>
      <c r="D148" s="13">
        <f>'[1]4. Forme contrattuali'!D63</f>
        <v>98</v>
      </c>
      <c r="E148" s="13">
        <f>'[1]4. Forme contrattuali'!E63</f>
        <v>119</v>
      </c>
      <c r="F148" s="13">
        <f>'[1]4. Forme contrattuali'!F63</f>
        <v>141</v>
      </c>
      <c r="G148" s="13">
        <f>'[1]4. Forme contrattuali'!G63</f>
        <v>64</v>
      </c>
      <c r="H148" s="86">
        <f t="shared" si="40"/>
        <v>-28</v>
      </c>
      <c r="I148" s="23">
        <f t="shared" si="41"/>
        <v>-0.30434782608695654</v>
      </c>
    </row>
    <row r="149" spans="2:10" s="20" customFormat="1" ht="12.75" x14ac:dyDescent="0.25">
      <c r="B149" s="20" t="s">
        <v>19</v>
      </c>
      <c r="C149" s="13">
        <f>'[1]4. Forme contrattuali'!C64</f>
        <v>201</v>
      </c>
      <c r="D149" s="13">
        <f>'[1]4. Forme contrattuali'!D64</f>
        <v>255</v>
      </c>
      <c r="E149" s="13">
        <f>'[1]4. Forme contrattuali'!E64</f>
        <v>242</v>
      </c>
      <c r="F149" s="13">
        <f>'[1]4. Forme contrattuali'!F64</f>
        <v>162</v>
      </c>
      <c r="G149" s="13">
        <f>'[1]4. Forme contrattuali'!G64</f>
        <v>181</v>
      </c>
      <c r="H149" s="86">
        <f t="shared" si="40"/>
        <v>-20</v>
      </c>
      <c r="I149" s="23">
        <f t="shared" si="41"/>
        <v>-9.950248756218906E-2</v>
      </c>
    </row>
    <row r="150" spans="2:10" s="20" customFormat="1" ht="12.75" x14ac:dyDescent="0.25">
      <c r="B150" s="20" t="s">
        <v>20</v>
      </c>
      <c r="C150" s="13">
        <f>'[1]4. Forme contrattuali'!C65</f>
        <v>546</v>
      </c>
      <c r="D150" s="13">
        <f>'[1]4. Forme contrattuali'!D65</f>
        <v>569</v>
      </c>
      <c r="E150" s="13">
        <f>'[1]4. Forme contrattuali'!E65</f>
        <v>570</v>
      </c>
      <c r="F150" s="13">
        <f>'[1]4. Forme contrattuali'!F65</f>
        <v>566</v>
      </c>
      <c r="G150" s="13">
        <f>'[1]4. Forme contrattuali'!G65</f>
        <v>606</v>
      </c>
      <c r="H150" s="86">
        <f t="shared" si="40"/>
        <v>60</v>
      </c>
      <c r="I150" s="23">
        <f t="shared" si="41"/>
        <v>0.10989010989010989</v>
      </c>
    </row>
    <row r="151" spans="2:10" s="20" customFormat="1" ht="12.75" x14ac:dyDescent="0.25">
      <c r="B151" s="20" t="s">
        <v>48</v>
      </c>
      <c r="C151" s="13">
        <f>'[1]4. Forme contrattuali'!C66</f>
        <v>124</v>
      </c>
      <c r="D151" s="13">
        <f>'[1]4. Forme contrattuali'!D66</f>
        <v>265</v>
      </c>
      <c r="E151" s="13">
        <f>'[1]4. Forme contrattuali'!E66</f>
        <v>282</v>
      </c>
      <c r="F151" s="13">
        <f>'[1]4. Forme contrattuali'!F66</f>
        <v>217</v>
      </c>
      <c r="G151" s="13">
        <f>'[1]4. Forme contrattuali'!G66</f>
        <v>125</v>
      </c>
      <c r="H151" s="86">
        <f t="shared" si="40"/>
        <v>1</v>
      </c>
      <c r="I151" s="23">
        <f t="shared" si="41"/>
        <v>8.0645161290322578E-3</v>
      </c>
    </row>
    <row r="152" spans="2:10" s="20" customFormat="1" ht="12.75" x14ac:dyDescent="0.25">
      <c r="B152" s="20" t="s">
        <v>21</v>
      </c>
      <c r="C152" s="13">
        <f>'[1]4. Forme contrattuali'!C67</f>
        <v>1</v>
      </c>
      <c r="D152" s="13">
        <f>'[1]4. Forme contrattuali'!D67</f>
        <v>0</v>
      </c>
      <c r="E152" s="13">
        <f>'[1]4. Forme contrattuali'!E67</f>
        <v>0</v>
      </c>
      <c r="F152" s="13">
        <f>'[1]4. Forme contrattuali'!F67</f>
        <v>0</v>
      </c>
      <c r="G152" s="13">
        <f>'[1]4. Forme contrattuali'!G67</f>
        <v>0</v>
      </c>
      <c r="H152" s="86">
        <f t="shared" si="40"/>
        <v>-1</v>
      </c>
      <c r="I152" s="23">
        <f t="shared" si="41"/>
        <v>-1</v>
      </c>
    </row>
    <row r="153" spans="2:10" s="20" customFormat="1" ht="12.75" x14ac:dyDescent="0.25">
      <c r="B153" s="90" t="s">
        <v>94</v>
      </c>
      <c r="C153" s="16">
        <f>SUM(C145:C152)</f>
        <v>5488</v>
      </c>
      <c r="D153" s="16">
        <f t="shared" ref="D153:G153" si="42">SUM(D145:D152)</f>
        <v>6335</v>
      </c>
      <c r="E153" s="16">
        <f t="shared" si="42"/>
        <v>6535</v>
      </c>
      <c r="F153" s="16">
        <f t="shared" si="42"/>
        <v>6641</v>
      </c>
      <c r="G153" s="16">
        <f t="shared" si="42"/>
        <v>5061</v>
      </c>
      <c r="H153" s="34">
        <f t="shared" si="40"/>
        <v>-427</v>
      </c>
      <c r="I153" s="91">
        <f t="shared" si="41"/>
        <v>-7.7806122448979595E-2</v>
      </c>
    </row>
    <row r="154" spans="2:10" s="20" customFormat="1" ht="24.95" customHeight="1" x14ac:dyDescent="0.2">
      <c r="B154" s="83" t="s">
        <v>47</v>
      </c>
      <c r="C154" s="12"/>
      <c r="D154" s="12"/>
      <c r="E154" s="12"/>
      <c r="G154" s="12"/>
      <c r="H154" s="32"/>
      <c r="I154" s="92"/>
      <c r="J154" s="23"/>
    </row>
    <row r="155" spans="2:10" s="20" customFormat="1" ht="12.75" x14ac:dyDescent="0.25">
      <c r="C155" s="25"/>
      <c r="D155" s="25"/>
      <c r="E155" s="25"/>
      <c r="G155" s="25"/>
      <c r="H155" s="86"/>
      <c r="I155" s="23"/>
      <c r="J155" s="23"/>
    </row>
    <row r="156" spans="2:10" s="20" customFormat="1" ht="12.75" x14ac:dyDescent="0.25">
      <c r="B156" s="104"/>
      <c r="C156" s="106" t="s">
        <v>326</v>
      </c>
      <c r="D156" s="106" t="s">
        <v>327</v>
      </c>
      <c r="E156" s="106" t="s">
        <v>328</v>
      </c>
      <c r="F156" s="108" t="s">
        <v>329</v>
      </c>
      <c r="G156" s="106" t="s">
        <v>330</v>
      </c>
      <c r="H156" s="109"/>
      <c r="I156" s="23"/>
      <c r="J156" s="23"/>
    </row>
    <row r="157" spans="2:10" s="20" customFormat="1" ht="12.75" x14ac:dyDescent="0.25">
      <c r="B157" s="104" t="s">
        <v>16</v>
      </c>
      <c r="C157" s="107">
        <f>C145/$C$145*100</f>
        <v>100</v>
      </c>
      <c r="D157" s="107">
        <f t="shared" ref="D157:G157" si="43">D145/$C$145*100</f>
        <v>67.976190476190482</v>
      </c>
      <c r="E157" s="107">
        <f t="shared" si="43"/>
        <v>80.11904761904762</v>
      </c>
      <c r="F157" s="107">
        <f t="shared" si="43"/>
        <v>116.30952380952382</v>
      </c>
      <c r="G157" s="107">
        <f t="shared" si="43"/>
        <v>71.30952380952381</v>
      </c>
      <c r="H157" s="109"/>
      <c r="I157" s="23"/>
      <c r="J157" s="23"/>
    </row>
    <row r="158" spans="2:10" s="20" customFormat="1" ht="12.75" x14ac:dyDescent="0.25">
      <c r="B158" s="104" t="s">
        <v>17</v>
      </c>
      <c r="C158" s="107">
        <f>C146/$C$146*100</f>
        <v>100</v>
      </c>
      <c r="D158" s="107">
        <f t="shared" ref="D158:G158" si="44">D146/$C$146*100</f>
        <v>126.02587800369687</v>
      </c>
      <c r="E158" s="107">
        <f t="shared" si="44"/>
        <v>138.00369685767097</v>
      </c>
      <c r="F158" s="107">
        <f t="shared" si="44"/>
        <v>143.40110905730131</v>
      </c>
      <c r="G158" s="107">
        <f t="shared" si="44"/>
        <v>110.05545286506468</v>
      </c>
      <c r="H158" s="109"/>
      <c r="I158" s="23"/>
      <c r="J158" s="23"/>
    </row>
    <row r="159" spans="2:10" s="20" customFormat="1" ht="12.75" x14ac:dyDescent="0.25">
      <c r="B159" s="104" t="s">
        <v>333</v>
      </c>
      <c r="C159" s="107">
        <f>C147/$C$147*100</f>
        <v>100</v>
      </c>
      <c r="D159" s="107">
        <f t="shared" ref="D159:G159" si="45">D147/$C$147*100</f>
        <v>119.30541368743617</v>
      </c>
      <c r="E159" s="107">
        <f t="shared" si="45"/>
        <v>93.564862104187952</v>
      </c>
      <c r="F159" s="107">
        <f t="shared" si="45"/>
        <v>71.399387129724218</v>
      </c>
      <c r="G159" s="107">
        <f t="shared" si="45"/>
        <v>51.991828396322781</v>
      </c>
      <c r="H159" s="109"/>
      <c r="I159" s="23"/>
      <c r="J159" s="23"/>
    </row>
    <row r="160" spans="2:10" s="20" customFormat="1" ht="12.75" x14ac:dyDescent="0.25">
      <c r="B160" s="104" t="s">
        <v>18</v>
      </c>
      <c r="C160" s="107">
        <f>C148/$C$148*100</f>
        <v>100</v>
      </c>
      <c r="D160" s="107">
        <f t="shared" ref="D160:G160" si="46">D148/$C$148*100</f>
        <v>106.5217391304348</v>
      </c>
      <c r="E160" s="107">
        <f t="shared" si="46"/>
        <v>129.34782608695653</v>
      </c>
      <c r="F160" s="107">
        <f t="shared" si="46"/>
        <v>153.26086956521738</v>
      </c>
      <c r="G160" s="107">
        <f t="shared" si="46"/>
        <v>69.565217391304344</v>
      </c>
      <c r="H160" s="109"/>
      <c r="I160" s="23"/>
      <c r="J160" s="23"/>
    </row>
    <row r="161" spans="2:10" x14ac:dyDescent="0.25">
      <c r="B161" s="104" t="s">
        <v>19</v>
      </c>
      <c r="C161" s="107">
        <f>C149/$C$149*100</f>
        <v>100</v>
      </c>
      <c r="D161" s="107">
        <f t="shared" ref="D161:G161" si="47">D149/$C$149*100</f>
        <v>126.86567164179105</v>
      </c>
      <c r="E161" s="107">
        <f t="shared" si="47"/>
        <v>120.39800995024876</v>
      </c>
      <c r="F161" s="107">
        <f t="shared" si="47"/>
        <v>80.597014925373131</v>
      </c>
      <c r="G161" s="107">
        <f t="shared" si="47"/>
        <v>90.049751243781088</v>
      </c>
      <c r="H161" s="114"/>
    </row>
    <row r="162" spans="2:10" x14ac:dyDescent="0.25">
      <c r="B162" s="104" t="s">
        <v>20</v>
      </c>
      <c r="C162" s="107">
        <f>C150/$C$150*100</f>
        <v>100</v>
      </c>
      <c r="D162" s="107">
        <f t="shared" ref="D162:G162" si="48">D150/$C$150*100</f>
        <v>104.21245421245422</v>
      </c>
      <c r="E162" s="107">
        <f t="shared" si="48"/>
        <v>104.39560439560441</v>
      </c>
      <c r="F162" s="107">
        <f t="shared" si="48"/>
        <v>103.66300366300368</v>
      </c>
      <c r="G162" s="107">
        <f t="shared" si="48"/>
        <v>110.98901098901099</v>
      </c>
      <c r="H162" s="114"/>
    </row>
    <row r="163" spans="2:10" x14ac:dyDescent="0.25">
      <c r="B163" s="104" t="s">
        <v>48</v>
      </c>
      <c r="C163" s="107">
        <f>C151/$C$151*100</f>
        <v>100</v>
      </c>
      <c r="D163" s="107">
        <f t="shared" ref="D163:G163" si="49">D151/$C$151*100</f>
        <v>213.70967741935485</v>
      </c>
      <c r="E163" s="107">
        <f t="shared" si="49"/>
        <v>227.41935483870969</v>
      </c>
      <c r="F163" s="107">
        <f t="shared" si="49"/>
        <v>175</v>
      </c>
      <c r="G163" s="107">
        <f t="shared" si="49"/>
        <v>100.80645161290323</v>
      </c>
      <c r="H163" s="114"/>
    </row>
    <row r="166" spans="2:10" s="20" customFormat="1" ht="24.95" customHeight="1" x14ac:dyDescent="0.25">
      <c r="B166" s="74" t="s">
        <v>325</v>
      </c>
    </row>
    <row r="167" spans="2:10" s="20" customFormat="1" ht="25.5" x14ac:dyDescent="0.25">
      <c r="B167" s="78" t="s">
        <v>13</v>
      </c>
      <c r="C167" s="88" t="s">
        <v>326</v>
      </c>
      <c r="D167" s="88" t="s">
        <v>327</v>
      </c>
      <c r="E167" s="88" t="s">
        <v>328</v>
      </c>
      <c r="F167" s="88" t="s">
        <v>329</v>
      </c>
      <c r="G167" s="88" t="s">
        <v>330</v>
      </c>
      <c r="H167" s="80" t="s">
        <v>331</v>
      </c>
      <c r="I167" s="80" t="s">
        <v>332</v>
      </c>
      <c r="J167" s="89"/>
    </row>
    <row r="168" spans="2:10" s="20" customFormat="1" ht="12.75" x14ac:dyDescent="0.25">
      <c r="B168" s="20" t="s">
        <v>16</v>
      </c>
      <c r="C168" s="13">
        <f>'[1]4. Forme contrattuali'!C74</f>
        <v>943</v>
      </c>
      <c r="D168" s="13">
        <f>'[1]4. Forme contrattuali'!D74</f>
        <v>767</v>
      </c>
      <c r="E168" s="13">
        <f>'[1]4. Forme contrattuali'!E74</f>
        <v>1206</v>
      </c>
      <c r="F168" s="13">
        <f>'[1]4. Forme contrattuali'!F74</f>
        <v>1248</v>
      </c>
      <c r="G168" s="13">
        <f>'[1]4. Forme contrattuali'!G74</f>
        <v>1057</v>
      </c>
      <c r="H168" s="86">
        <f t="shared" ref="H168:H176" si="50">G168-C168</f>
        <v>114</v>
      </c>
      <c r="I168" s="23">
        <f t="shared" ref="I168:I174" si="51">(G168-C168)/C168</f>
        <v>0.12089077412513255</v>
      </c>
    </row>
    <row r="169" spans="2:10" s="20" customFormat="1" ht="12.75" x14ac:dyDescent="0.25">
      <c r="B169" s="20" t="s">
        <v>17</v>
      </c>
      <c r="C169" s="13">
        <f>'[1]4. Forme contrattuali'!C75</f>
        <v>2677</v>
      </c>
      <c r="D169" s="13">
        <f>'[1]4. Forme contrattuali'!D75</f>
        <v>3812</v>
      </c>
      <c r="E169" s="13">
        <f>'[1]4. Forme contrattuali'!E75</f>
        <v>3647</v>
      </c>
      <c r="F169" s="13">
        <f>'[1]4. Forme contrattuali'!F75</f>
        <v>3935</v>
      </c>
      <c r="G169" s="13">
        <f>'[1]4. Forme contrattuali'!G75</f>
        <v>2644</v>
      </c>
      <c r="H169" s="86">
        <f t="shared" si="50"/>
        <v>-33</v>
      </c>
      <c r="I169" s="23">
        <f t="shared" si="51"/>
        <v>-1.2327231976092642E-2</v>
      </c>
    </row>
    <row r="170" spans="2:10" s="20" customFormat="1" ht="12.75" x14ac:dyDescent="0.25">
      <c r="B170" s="20" t="s">
        <v>333</v>
      </c>
      <c r="C170" s="13">
        <f>'[1]4. Forme contrattuali'!C76</f>
        <v>1193</v>
      </c>
      <c r="D170" s="13">
        <f>'[1]4. Forme contrattuali'!D76</f>
        <v>1889</v>
      </c>
      <c r="E170" s="13">
        <f>'[1]4. Forme contrattuali'!E76</f>
        <v>1716</v>
      </c>
      <c r="F170" s="13">
        <f>'[1]4. Forme contrattuali'!F76</f>
        <v>1348</v>
      </c>
      <c r="G170" s="13">
        <f>'[1]4. Forme contrattuali'!G76</f>
        <v>1221</v>
      </c>
      <c r="H170" s="86">
        <f t="shared" si="50"/>
        <v>28</v>
      </c>
      <c r="I170" s="23">
        <f t="shared" si="51"/>
        <v>2.347024308466052E-2</v>
      </c>
    </row>
    <row r="171" spans="2:10" s="20" customFormat="1" ht="12.75" x14ac:dyDescent="0.25">
      <c r="B171" s="20" t="s">
        <v>18</v>
      </c>
      <c r="C171" s="13">
        <f>'[1]4. Forme contrattuali'!C77</f>
        <v>88</v>
      </c>
      <c r="D171" s="13">
        <f>'[1]4. Forme contrattuali'!D77</f>
        <v>86</v>
      </c>
      <c r="E171" s="13">
        <f>'[1]4. Forme contrattuali'!E77</f>
        <v>118</v>
      </c>
      <c r="F171" s="13">
        <f>'[1]4. Forme contrattuali'!F77</f>
        <v>137</v>
      </c>
      <c r="G171" s="13">
        <f>'[1]4. Forme contrattuali'!G77</f>
        <v>76</v>
      </c>
      <c r="H171" s="86">
        <f t="shared" si="50"/>
        <v>-12</v>
      </c>
      <c r="I171" s="23">
        <f t="shared" si="51"/>
        <v>-0.13636363636363635</v>
      </c>
    </row>
    <row r="172" spans="2:10" s="20" customFormat="1" ht="12.75" x14ac:dyDescent="0.25">
      <c r="B172" s="20" t="s">
        <v>19</v>
      </c>
      <c r="C172" s="13">
        <f>'[1]4. Forme contrattuali'!C78</f>
        <v>36</v>
      </c>
      <c r="D172" s="13">
        <f>'[1]4. Forme contrattuali'!D78</f>
        <v>77</v>
      </c>
      <c r="E172" s="13">
        <f>'[1]4. Forme contrattuali'!E78</f>
        <v>100</v>
      </c>
      <c r="F172" s="13">
        <f>'[1]4. Forme contrattuali'!F78</f>
        <v>107</v>
      </c>
      <c r="G172" s="13">
        <f>'[1]4. Forme contrattuali'!G78</f>
        <v>71</v>
      </c>
      <c r="H172" s="86">
        <f t="shared" si="50"/>
        <v>35</v>
      </c>
      <c r="I172" s="23">
        <f t="shared" si="51"/>
        <v>0.97222222222222221</v>
      </c>
    </row>
    <row r="173" spans="2:10" s="20" customFormat="1" ht="12.75" x14ac:dyDescent="0.25">
      <c r="B173" s="20" t="s">
        <v>20</v>
      </c>
      <c r="C173" s="13">
        <f>'[1]4. Forme contrattuali'!C79</f>
        <v>550</v>
      </c>
      <c r="D173" s="13">
        <f>'[1]4. Forme contrattuali'!D79</f>
        <v>577</v>
      </c>
      <c r="E173" s="13">
        <f>'[1]4. Forme contrattuali'!E79</f>
        <v>546</v>
      </c>
      <c r="F173" s="13">
        <f>'[1]4. Forme contrattuali'!F79</f>
        <v>599</v>
      </c>
      <c r="G173" s="13">
        <f>'[1]4. Forme contrattuali'!G79</f>
        <v>749</v>
      </c>
      <c r="H173" s="86">
        <f t="shared" si="50"/>
        <v>199</v>
      </c>
      <c r="I173" s="23">
        <f t="shared" si="51"/>
        <v>0.36181818181818182</v>
      </c>
    </row>
    <row r="174" spans="2:10" s="20" customFormat="1" ht="12.75" x14ac:dyDescent="0.25">
      <c r="B174" s="20" t="s">
        <v>48</v>
      </c>
      <c r="C174" s="13">
        <f>'[1]4. Forme contrattuali'!C80</f>
        <v>226</v>
      </c>
      <c r="D174" s="13">
        <f>'[1]4. Forme contrattuali'!D80</f>
        <v>252</v>
      </c>
      <c r="E174" s="13">
        <f>'[1]4. Forme contrattuali'!E80</f>
        <v>214</v>
      </c>
      <c r="F174" s="13">
        <f>'[1]4. Forme contrattuali'!F80</f>
        <v>415</v>
      </c>
      <c r="G174" s="13">
        <f>'[1]4. Forme contrattuali'!G80</f>
        <v>311</v>
      </c>
      <c r="H174" s="86">
        <f t="shared" si="50"/>
        <v>85</v>
      </c>
      <c r="I174" s="23">
        <f t="shared" si="51"/>
        <v>0.37610619469026546</v>
      </c>
    </row>
    <row r="175" spans="2:10" s="20" customFormat="1" ht="12.75" x14ac:dyDescent="0.25">
      <c r="B175" s="20" t="s">
        <v>21</v>
      </c>
      <c r="C175" s="13">
        <f>'[1]4. Forme contrattuali'!C81</f>
        <v>0</v>
      </c>
      <c r="D175" s="13">
        <f>'[1]4. Forme contrattuali'!D81</f>
        <v>0</v>
      </c>
      <c r="E175" s="13">
        <f>'[1]4. Forme contrattuali'!E81</f>
        <v>0</v>
      </c>
      <c r="F175" s="13">
        <f>'[1]4. Forme contrattuali'!F81</f>
        <v>0</v>
      </c>
      <c r="G175" s="13">
        <f>'[1]4. Forme contrattuali'!G81</f>
        <v>0</v>
      </c>
      <c r="H175" s="86">
        <f t="shared" si="50"/>
        <v>0</v>
      </c>
      <c r="I175" s="23" t="s">
        <v>151</v>
      </c>
    </row>
    <row r="176" spans="2:10" s="20" customFormat="1" ht="12.75" x14ac:dyDescent="0.25">
      <c r="B176" s="90" t="s">
        <v>94</v>
      </c>
      <c r="C176" s="16">
        <f>SUM(C168:C175)</f>
        <v>5713</v>
      </c>
      <c r="D176" s="16">
        <f t="shared" ref="D176:G176" si="52">SUM(D168:D175)</f>
        <v>7460</v>
      </c>
      <c r="E176" s="16">
        <f t="shared" si="52"/>
        <v>7547</v>
      </c>
      <c r="F176" s="16">
        <f t="shared" si="52"/>
        <v>7789</v>
      </c>
      <c r="G176" s="16">
        <f t="shared" si="52"/>
        <v>6129</v>
      </c>
      <c r="H176" s="34">
        <f t="shared" si="50"/>
        <v>416</v>
      </c>
      <c r="I176" s="91">
        <f>(G176-C176)/C176</f>
        <v>7.2816383686329422E-2</v>
      </c>
    </row>
    <row r="177" spans="2:10" s="20" customFormat="1" ht="24.95" customHeight="1" x14ac:dyDescent="0.2">
      <c r="B177" s="83" t="s">
        <v>47</v>
      </c>
      <c r="C177" s="12"/>
      <c r="D177" s="12"/>
      <c r="E177" s="12"/>
      <c r="G177" s="12"/>
      <c r="H177" s="32"/>
      <c r="I177" s="92"/>
      <c r="J177" s="23"/>
    </row>
    <row r="178" spans="2:10" s="20" customFormat="1" ht="12.75" x14ac:dyDescent="0.25">
      <c r="C178" s="25"/>
      <c r="D178" s="25"/>
      <c r="E178" s="25"/>
      <c r="G178" s="25"/>
      <c r="H178" s="86"/>
      <c r="I178" s="23"/>
      <c r="J178" s="23"/>
    </row>
    <row r="179" spans="2:10" s="20" customFormat="1" ht="12.75" x14ac:dyDescent="0.25">
      <c r="B179" s="104"/>
      <c r="C179" s="106" t="s">
        <v>326</v>
      </c>
      <c r="D179" s="106" t="s">
        <v>327</v>
      </c>
      <c r="E179" s="106" t="s">
        <v>328</v>
      </c>
      <c r="F179" s="108" t="s">
        <v>329</v>
      </c>
      <c r="G179" s="106" t="s">
        <v>330</v>
      </c>
      <c r="H179" s="86"/>
      <c r="I179" s="23"/>
      <c r="J179" s="23"/>
    </row>
    <row r="180" spans="2:10" s="20" customFormat="1" ht="12.75" x14ac:dyDescent="0.25">
      <c r="B180" s="104" t="s">
        <v>16</v>
      </c>
      <c r="C180" s="107">
        <f>C168/$C$168*100</f>
        <v>100</v>
      </c>
      <c r="D180" s="107">
        <f t="shared" ref="D180:G180" si="53">D168/$C$168*100</f>
        <v>81.336161187698835</v>
      </c>
      <c r="E180" s="107">
        <f t="shared" si="53"/>
        <v>127.88971367974548</v>
      </c>
      <c r="F180" s="107">
        <f t="shared" si="53"/>
        <v>132.34358430540826</v>
      </c>
      <c r="G180" s="107">
        <f t="shared" si="53"/>
        <v>112.08907741251326</v>
      </c>
      <c r="H180" s="86"/>
      <c r="I180" s="23"/>
      <c r="J180" s="23"/>
    </row>
    <row r="181" spans="2:10" s="20" customFormat="1" ht="12.75" x14ac:dyDescent="0.25">
      <c r="B181" s="104" t="s">
        <v>17</v>
      </c>
      <c r="C181" s="107">
        <f>C169/$C$169*100</f>
        <v>100</v>
      </c>
      <c r="D181" s="107">
        <f t="shared" ref="D181:G181" si="54">D169/$C$169*100</f>
        <v>142.39820694807622</v>
      </c>
      <c r="E181" s="107">
        <f t="shared" si="54"/>
        <v>136.23459096002989</v>
      </c>
      <c r="F181" s="107">
        <f t="shared" si="54"/>
        <v>146.99290250280163</v>
      </c>
      <c r="G181" s="107">
        <f t="shared" si="54"/>
        <v>98.767276802390739</v>
      </c>
      <c r="H181" s="86"/>
      <c r="I181" s="23"/>
      <c r="J181" s="23"/>
    </row>
    <row r="182" spans="2:10" s="20" customFormat="1" ht="12.75" x14ac:dyDescent="0.25">
      <c r="B182" s="104" t="s">
        <v>333</v>
      </c>
      <c r="C182" s="107">
        <f>C170/$C$170*100</f>
        <v>100</v>
      </c>
      <c r="D182" s="107">
        <f t="shared" ref="D182:G182" si="55">D170/$C$170*100</f>
        <v>158.34031852472759</v>
      </c>
      <c r="E182" s="107">
        <f t="shared" si="55"/>
        <v>143.8390611902766</v>
      </c>
      <c r="F182" s="107">
        <f t="shared" si="55"/>
        <v>112.99245599329421</v>
      </c>
      <c r="G182" s="107">
        <f t="shared" si="55"/>
        <v>102.34702430846605</v>
      </c>
      <c r="H182" s="86"/>
      <c r="I182" s="23"/>
      <c r="J182" s="23"/>
    </row>
    <row r="183" spans="2:10" s="20" customFormat="1" ht="12.75" x14ac:dyDescent="0.25">
      <c r="B183" s="104" t="s">
        <v>18</v>
      </c>
      <c r="C183" s="107">
        <f>C171/$C$171*100</f>
        <v>100</v>
      </c>
      <c r="D183" s="107">
        <f t="shared" ref="D183:G183" si="56">D171/$C$171*100</f>
        <v>97.727272727272734</v>
      </c>
      <c r="E183" s="107">
        <f t="shared" si="56"/>
        <v>134.09090909090909</v>
      </c>
      <c r="F183" s="107">
        <f t="shared" si="56"/>
        <v>155.68181818181819</v>
      </c>
      <c r="G183" s="107">
        <f t="shared" si="56"/>
        <v>86.36363636363636</v>
      </c>
      <c r="H183" s="86"/>
      <c r="I183" s="23"/>
      <c r="J183" s="23"/>
    </row>
    <row r="184" spans="2:10" x14ac:dyDescent="0.25">
      <c r="B184" s="104" t="s">
        <v>19</v>
      </c>
      <c r="C184" s="107">
        <f>C172/$C$172*100</f>
        <v>100</v>
      </c>
      <c r="D184" s="107">
        <f t="shared" ref="D184:G184" si="57">D172/$C$172*100</f>
        <v>213.88888888888889</v>
      </c>
      <c r="E184" s="107">
        <f t="shared" si="57"/>
        <v>277.77777777777777</v>
      </c>
      <c r="F184" s="107">
        <f t="shared" si="57"/>
        <v>297.22222222222223</v>
      </c>
      <c r="G184" s="107">
        <f t="shared" si="57"/>
        <v>197.22222222222223</v>
      </c>
    </row>
    <row r="185" spans="2:10" x14ac:dyDescent="0.25">
      <c r="B185" s="104" t="s">
        <v>20</v>
      </c>
      <c r="C185" s="107">
        <f>C173/$C$173*100</f>
        <v>100</v>
      </c>
      <c r="D185" s="107">
        <f t="shared" ref="D185:G185" si="58">D173/$C$173*100</f>
        <v>104.90909090909091</v>
      </c>
      <c r="E185" s="107">
        <f t="shared" si="58"/>
        <v>99.272727272727266</v>
      </c>
      <c r="F185" s="107">
        <f t="shared" si="58"/>
        <v>108.90909090909091</v>
      </c>
      <c r="G185" s="107">
        <f t="shared" si="58"/>
        <v>136.18181818181819</v>
      </c>
    </row>
    <row r="186" spans="2:10" x14ac:dyDescent="0.25">
      <c r="B186" s="104" t="s">
        <v>48</v>
      </c>
      <c r="C186" s="107">
        <f>C174/$C$174*100</f>
        <v>100</v>
      </c>
      <c r="D186" s="107">
        <f t="shared" ref="D186:G186" si="59">D174/$C$174*100</f>
        <v>111.50442477876106</v>
      </c>
      <c r="E186" s="107">
        <f t="shared" si="59"/>
        <v>94.690265486725664</v>
      </c>
      <c r="F186" s="107">
        <f t="shared" si="59"/>
        <v>183.6283185840708</v>
      </c>
      <c r="G186" s="107">
        <f t="shared" si="59"/>
        <v>137.61061946902655</v>
      </c>
    </row>
    <row r="187" spans="2:10" x14ac:dyDescent="0.25">
      <c r="B187" s="114"/>
      <c r="C187" s="114"/>
      <c r="D187" s="114"/>
      <c r="E187" s="114"/>
      <c r="F187" s="114"/>
      <c r="G187" s="114"/>
    </row>
  </sheetData>
  <sheetProtection sheet="1" formatCells="0" formatColumns="0" formatRows="0" insertColumns="0" insertRows="0" insertHyperlinks="0" deleteColumns="0" deleteRows="0" sort="0" autoFilter="0" pivotTables="0"/>
  <mergeCells count="38">
    <mergeCell ref="B2:AA4"/>
    <mergeCell ref="B7:B8"/>
    <mergeCell ref="C7:D8"/>
    <mergeCell ref="E7:T7"/>
    <mergeCell ref="E8:F8"/>
    <mergeCell ref="G8:H8"/>
    <mergeCell ref="I8:J8"/>
    <mergeCell ref="K8:L8"/>
    <mergeCell ref="M8:N8"/>
    <mergeCell ref="O8:P8"/>
    <mergeCell ref="Q8:R8"/>
    <mergeCell ref="S8:T8"/>
    <mergeCell ref="C12:T12"/>
    <mergeCell ref="B21:B22"/>
    <mergeCell ref="C21:D22"/>
    <mergeCell ref="E21:T21"/>
    <mergeCell ref="E22:F22"/>
    <mergeCell ref="G22:H22"/>
    <mergeCell ref="I22:J22"/>
    <mergeCell ref="K22:L22"/>
    <mergeCell ref="M22:N22"/>
    <mergeCell ref="O22:P22"/>
    <mergeCell ref="Q22:R22"/>
    <mergeCell ref="S22:T22"/>
    <mergeCell ref="C26:T26"/>
    <mergeCell ref="C40:T40"/>
    <mergeCell ref="B47:AA49"/>
    <mergeCell ref="I36:J36"/>
    <mergeCell ref="K36:L36"/>
    <mergeCell ref="M36:N36"/>
    <mergeCell ref="O36:P36"/>
    <mergeCell ref="Q36:R36"/>
    <mergeCell ref="S36:T36"/>
    <mergeCell ref="B35:B36"/>
    <mergeCell ref="C35:D36"/>
    <mergeCell ref="E35:T35"/>
    <mergeCell ref="E36:F36"/>
    <mergeCell ref="G36:H36"/>
  </mergeCells>
  <pageMargins left="0.7" right="0.7" top="0.75" bottom="0.75" header="0.3" footer="0.3"/>
  <pageSetup paperSize="9" scale="53" orientation="portrait" r:id="rId1"/>
  <ignoredErrors>
    <ignoredError sqref="E10:E11 E13:E16" 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4ED59-A1B6-4011-8B0F-2FBD2B1DDAC4}">
  <sheetPr>
    <tabColor theme="0"/>
    <pageSetUpPr fitToPage="1"/>
  </sheetPr>
  <dimension ref="B1:AK215"/>
  <sheetViews>
    <sheetView workbookViewId="0">
      <selection activeCell="T116" sqref="T116"/>
    </sheetView>
  </sheetViews>
  <sheetFormatPr defaultColWidth="9.140625" defaultRowHeight="12.75" x14ac:dyDescent="0.25"/>
  <cols>
    <col min="1" max="1" width="4.7109375" style="19" customWidth="1"/>
    <col min="2" max="2" width="36.28515625" style="19" customWidth="1"/>
    <col min="3" max="14" width="8.28515625" style="19" customWidth="1"/>
    <col min="15" max="15" width="9.140625" style="19" customWidth="1"/>
    <col min="16" max="20" width="8.28515625" style="19" customWidth="1"/>
    <col min="21" max="16384" width="9.140625" style="19"/>
  </cols>
  <sheetData>
    <row r="1" spans="2:37" x14ac:dyDescent="0.2">
      <c r="R1" s="8"/>
      <c r="S1" s="8"/>
      <c r="T1" s="8"/>
      <c r="U1" s="8"/>
      <c r="V1" s="8"/>
      <c r="W1" s="8"/>
      <c r="X1" s="8"/>
      <c r="Y1" s="8"/>
      <c r="Z1" s="8"/>
      <c r="AA1" s="8"/>
      <c r="AB1" s="8"/>
    </row>
    <row r="2" spans="2:37" s="38" customFormat="1" ht="14.25" customHeight="1" x14ac:dyDescent="0.2">
      <c r="B2" s="154" t="s">
        <v>175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31"/>
      <c r="AD2" s="31"/>
      <c r="AE2" s="31"/>
      <c r="AF2" s="31"/>
      <c r="AG2" s="31"/>
      <c r="AH2" s="31"/>
      <c r="AI2" s="4"/>
      <c r="AJ2" s="4"/>
      <c r="AK2" s="4"/>
    </row>
    <row r="3" spans="2:37" s="38" customFormat="1" ht="14.25" customHeight="1" x14ac:dyDescent="0.2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45"/>
      <c r="AD3" s="31"/>
      <c r="AE3" s="31"/>
      <c r="AF3" s="31"/>
      <c r="AG3" s="45"/>
      <c r="AH3" s="4"/>
      <c r="AI3" s="4"/>
      <c r="AJ3" s="4"/>
      <c r="AK3" s="4"/>
    </row>
    <row r="4" spans="2:37" s="38" customFormat="1" ht="14.25" customHeight="1" x14ac:dyDescent="0.2"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4"/>
      <c r="AD4" s="31"/>
      <c r="AE4" s="31"/>
      <c r="AF4" s="31"/>
      <c r="AG4" s="4"/>
      <c r="AH4" s="4"/>
      <c r="AI4" s="4"/>
      <c r="AJ4" s="4"/>
      <c r="AK4" s="4"/>
    </row>
    <row r="6" spans="2:37" s="7" customFormat="1" ht="24.95" customHeight="1" x14ac:dyDescent="0.25">
      <c r="B6" s="173" t="s">
        <v>222</v>
      </c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"/>
      <c r="P6" s="1"/>
      <c r="Q6" s="1"/>
    </row>
    <row r="7" spans="2:37" s="8" customFormat="1" ht="15" customHeight="1" x14ac:dyDescent="0.2">
      <c r="B7" s="168" t="s">
        <v>90</v>
      </c>
      <c r="C7" s="170" t="s">
        <v>55</v>
      </c>
      <c r="D7" s="170"/>
      <c r="E7" s="170"/>
      <c r="F7" s="166" t="s">
        <v>2</v>
      </c>
      <c r="G7" s="166"/>
      <c r="H7" s="166"/>
      <c r="I7" s="166"/>
      <c r="J7" s="166"/>
      <c r="K7" s="166"/>
      <c r="L7" s="166"/>
      <c r="M7" s="166"/>
      <c r="N7" s="166"/>
    </row>
    <row r="8" spans="2:37" s="8" customFormat="1" ht="30.75" customHeight="1" x14ac:dyDescent="0.2">
      <c r="B8" s="169"/>
      <c r="C8" s="171"/>
      <c r="D8" s="171"/>
      <c r="E8" s="171"/>
      <c r="F8" s="160" t="s">
        <v>91</v>
      </c>
      <c r="G8" s="160"/>
      <c r="H8" s="160"/>
      <c r="I8" s="165" t="s">
        <v>92</v>
      </c>
      <c r="J8" s="165"/>
      <c r="K8" s="165"/>
      <c r="L8" s="165" t="s">
        <v>93</v>
      </c>
      <c r="M8" s="165"/>
      <c r="N8" s="165"/>
    </row>
    <row r="9" spans="2:37" s="8" customFormat="1" ht="42" customHeight="1" x14ac:dyDescent="0.2">
      <c r="B9" s="10"/>
      <c r="C9" s="2" t="s">
        <v>240</v>
      </c>
      <c r="D9" s="11" t="s">
        <v>241</v>
      </c>
      <c r="E9" s="11" t="s">
        <v>242</v>
      </c>
      <c r="F9" s="2" t="s">
        <v>240</v>
      </c>
      <c r="G9" s="11" t="s">
        <v>241</v>
      </c>
      <c r="H9" s="11" t="s">
        <v>242</v>
      </c>
      <c r="I9" s="2" t="s">
        <v>240</v>
      </c>
      <c r="J9" s="11" t="s">
        <v>241</v>
      </c>
      <c r="K9" s="11" t="s">
        <v>242</v>
      </c>
      <c r="L9" s="2" t="s">
        <v>240</v>
      </c>
      <c r="M9" s="11" t="s">
        <v>241</v>
      </c>
      <c r="N9" s="11" t="s">
        <v>242</v>
      </c>
    </row>
    <row r="10" spans="2:37" s="8" customFormat="1" x14ac:dyDescent="0.2">
      <c r="B10" s="9" t="s">
        <v>60</v>
      </c>
      <c r="C10" s="54">
        <f>'[1]4. Delegazioni'!C10</f>
        <v>2452</v>
      </c>
      <c r="D10" s="55">
        <f>'[1]4. Delegazioni'!D10</f>
        <v>-820</v>
      </c>
      <c r="E10" s="56">
        <f>'[1]4. Delegazioni'!E10</f>
        <v>-0.25059999999999999</v>
      </c>
      <c r="F10" s="54">
        <f>'[1]4. Delegazioni'!F10</f>
        <v>255</v>
      </c>
      <c r="G10" s="55">
        <f>'[1]4. Delegazioni'!G10</f>
        <v>-143</v>
      </c>
      <c r="H10" s="56">
        <f>'[1]4. Delegazioni'!H10</f>
        <v>-0.35930000000000001</v>
      </c>
      <c r="I10" s="54">
        <f>'[1]4. Delegazioni'!I10</f>
        <v>1562</v>
      </c>
      <c r="J10" s="55">
        <f>'[1]4. Delegazioni'!J10</f>
        <v>-662</v>
      </c>
      <c r="K10" s="56">
        <f>'[1]4. Delegazioni'!K10</f>
        <v>-0.29770000000000002</v>
      </c>
      <c r="L10" s="54">
        <f>'[1]4. Delegazioni'!L10</f>
        <v>635</v>
      </c>
      <c r="M10" s="55">
        <f>'[1]4. Delegazioni'!M10</f>
        <v>-15</v>
      </c>
      <c r="N10" s="56">
        <f>'[1]4. Delegazioni'!N10</f>
        <v>-2.3099999999999999E-2</v>
      </c>
      <c r="O10" s="12"/>
      <c r="P10" s="13"/>
      <c r="Q10" s="14"/>
      <c r="R10" s="9"/>
      <c r="S10" s="9"/>
    </row>
    <row r="11" spans="2:37" s="8" customFormat="1" x14ac:dyDescent="0.2">
      <c r="B11" s="9" t="s">
        <v>61</v>
      </c>
      <c r="C11" s="22">
        <f>'[1]4. Delegazioni'!C11</f>
        <v>477</v>
      </c>
      <c r="D11" s="24">
        <f>'[1]4. Delegazioni'!D11</f>
        <v>-106</v>
      </c>
      <c r="E11" s="25">
        <f>'[1]4. Delegazioni'!E11</f>
        <v>-0.18179999999999999</v>
      </c>
      <c r="F11" s="22">
        <f>'[1]4. Delegazioni'!F11</f>
        <v>74</v>
      </c>
      <c r="G11" s="24">
        <f>'[1]4. Delegazioni'!G11</f>
        <v>-14</v>
      </c>
      <c r="H11" s="25">
        <f>'[1]4. Delegazioni'!H11</f>
        <v>-0.15909999999999999</v>
      </c>
      <c r="I11" s="22">
        <f>'[1]4. Delegazioni'!I11</f>
        <v>383</v>
      </c>
      <c r="J11" s="24">
        <f>'[1]4. Delegazioni'!J11</f>
        <v>-82</v>
      </c>
      <c r="K11" s="25">
        <f>'[1]4. Delegazioni'!K11</f>
        <v>-0.17630000000000001</v>
      </c>
      <c r="L11" s="22">
        <f>'[1]4. Delegazioni'!L11</f>
        <v>20</v>
      </c>
      <c r="M11" s="24">
        <f>'[1]4. Delegazioni'!M11</f>
        <v>-10</v>
      </c>
      <c r="N11" s="25">
        <f>'[1]4. Delegazioni'!N11</f>
        <v>-0.33329999999999999</v>
      </c>
      <c r="O11" s="12"/>
      <c r="P11" s="13"/>
      <c r="Q11" s="14"/>
      <c r="R11" s="9"/>
      <c r="S11" s="9"/>
    </row>
    <row r="12" spans="2:37" s="8" customFormat="1" x14ac:dyDescent="0.2">
      <c r="B12" s="9" t="s">
        <v>62</v>
      </c>
      <c r="C12" s="22">
        <f>'[1]4. Delegazioni'!C12</f>
        <v>287</v>
      </c>
      <c r="D12" s="24">
        <f>'[1]4. Delegazioni'!D12</f>
        <v>-76</v>
      </c>
      <c r="E12" s="25">
        <f>'[1]4. Delegazioni'!E12</f>
        <v>-0.2094</v>
      </c>
      <c r="F12" s="22">
        <f>'[1]4. Delegazioni'!F12</f>
        <v>4</v>
      </c>
      <c r="G12" s="24">
        <f>'[1]4. Delegazioni'!G12</f>
        <v>-2</v>
      </c>
      <c r="H12" s="25">
        <f>'[1]4. Delegazioni'!H12</f>
        <v>-0.33329999999999999</v>
      </c>
      <c r="I12" s="22">
        <f>'[1]4. Delegazioni'!I12</f>
        <v>271</v>
      </c>
      <c r="J12" s="24">
        <f>'[1]4. Delegazioni'!J12</f>
        <v>-81</v>
      </c>
      <c r="K12" s="25">
        <f>'[1]4. Delegazioni'!K12</f>
        <v>-0.2301</v>
      </c>
      <c r="L12" s="22">
        <f>'[1]4. Delegazioni'!L12</f>
        <v>12</v>
      </c>
      <c r="M12" s="24">
        <f>'[1]4. Delegazioni'!M12</f>
        <v>7</v>
      </c>
      <c r="N12" s="25">
        <f>'[1]4. Delegazioni'!N12</f>
        <v>1.4</v>
      </c>
      <c r="O12" s="12"/>
      <c r="P12" s="13"/>
      <c r="Q12" s="14"/>
      <c r="R12" s="9"/>
      <c r="S12" s="9"/>
    </row>
    <row r="13" spans="2:37" s="8" customFormat="1" x14ac:dyDescent="0.2">
      <c r="B13" s="9" t="s">
        <v>63</v>
      </c>
      <c r="C13" s="22">
        <f>'[1]4. Delegazioni'!C13</f>
        <v>464</v>
      </c>
      <c r="D13" s="24">
        <f>'[1]4. Delegazioni'!D13</f>
        <v>-279</v>
      </c>
      <c r="E13" s="25">
        <f>'[1]4. Delegazioni'!E13</f>
        <v>-0.3755</v>
      </c>
      <c r="F13" s="22">
        <f>'[1]4. Delegazioni'!F13</f>
        <v>6</v>
      </c>
      <c r="G13" s="24">
        <f>'[1]4. Delegazioni'!G13</f>
        <v>-16</v>
      </c>
      <c r="H13" s="25">
        <f>'[1]4. Delegazioni'!H13</f>
        <v>-0.72729999999999995</v>
      </c>
      <c r="I13" s="22">
        <f>'[1]4. Delegazioni'!I13</f>
        <v>404</v>
      </c>
      <c r="J13" s="24">
        <f>'[1]4. Delegazioni'!J13</f>
        <v>-241</v>
      </c>
      <c r="K13" s="25">
        <f>'[1]4. Delegazioni'!K13</f>
        <v>-0.37359999999999999</v>
      </c>
      <c r="L13" s="22">
        <f>'[1]4. Delegazioni'!L13</f>
        <v>54</v>
      </c>
      <c r="M13" s="24">
        <f>'[1]4. Delegazioni'!M13</f>
        <v>-22</v>
      </c>
      <c r="N13" s="25">
        <f>'[1]4. Delegazioni'!N13</f>
        <v>-0.28949999999999998</v>
      </c>
      <c r="O13" s="12"/>
      <c r="P13" s="13"/>
      <c r="Q13" s="14"/>
      <c r="R13" s="9"/>
      <c r="S13" s="9"/>
    </row>
    <row r="14" spans="2:37" s="8" customFormat="1" x14ac:dyDescent="0.2">
      <c r="B14" s="9" t="s">
        <v>64</v>
      </c>
      <c r="C14" s="22">
        <f>'[1]4. Delegazioni'!C14</f>
        <v>949</v>
      </c>
      <c r="D14" s="24">
        <f>'[1]4. Delegazioni'!D14</f>
        <v>-204</v>
      </c>
      <c r="E14" s="25">
        <f>'[1]4. Delegazioni'!E14</f>
        <v>-0.1769</v>
      </c>
      <c r="F14" s="22">
        <f>'[1]4. Delegazioni'!F14</f>
        <v>203</v>
      </c>
      <c r="G14" s="24">
        <f>'[1]4. Delegazioni'!G14</f>
        <v>-50</v>
      </c>
      <c r="H14" s="25">
        <f>'[1]4. Delegazioni'!H14</f>
        <v>-0.1976</v>
      </c>
      <c r="I14" s="22">
        <f>'[1]4. Delegazioni'!I14</f>
        <v>600</v>
      </c>
      <c r="J14" s="24">
        <f>'[1]4. Delegazioni'!J14</f>
        <v>-191</v>
      </c>
      <c r="K14" s="25">
        <f>'[1]4. Delegazioni'!K14</f>
        <v>-0.24149999999999999</v>
      </c>
      <c r="L14" s="22">
        <f>'[1]4. Delegazioni'!L14</f>
        <v>146</v>
      </c>
      <c r="M14" s="24">
        <f>'[1]4. Delegazioni'!M14</f>
        <v>37</v>
      </c>
      <c r="N14" s="25">
        <f>'[1]4. Delegazioni'!N14</f>
        <v>0.33939999999999998</v>
      </c>
      <c r="O14" s="12"/>
      <c r="P14" s="13"/>
      <c r="Q14" s="14"/>
      <c r="R14" s="9"/>
      <c r="S14" s="9"/>
    </row>
    <row r="15" spans="2:37" s="8" customFormat="1" x14ac:dyDescent="0.2">
      <c r="B15" s="9" t="s">
        <v>65</v>
      </c>
      <c r="C15" s="22">
        <f>'[1]4. Delegazioni'!C15</f>
        <v>1062</v>
      </c>
      <c r="D15" s="24">
        <f>'[1]4. Delegazioni'!D15</f>
        <v>-252</v>
      </c>
      <c r="E15" s="25">
        <f>'[1]4. Delegazioni'!E15</f>
        <v>-0.1918</v>
      </c>
      <c r="F15" s="22">
        <f>'[1]4. Delegazioni'!F15</f>
        <v>122</v>
      </c>
      <c r="G15" s="24">
        <f>'[1]4. Delegazioni'!G15</f>
        <v>-170</v>
      </c>
      <c r="H15" s="25">
        <f>'[1]4. Delegazioni'!H15</f>
        <v>-0.58220000000000005</v>
      </c>
      <c r="I15" s="22">
        <f>'[1]4. Delegazioni'!I15</f>
        <v>724</v>
      </c>
      <c r="J15" s="24">
        <f>'[1]4. Delegazioni'!J15</f>
        <v>-122</v>
      </c>
      <c r="K15" s="25">
        <f>'[1]4. Delegazioni'!K15</f>
        <v>-0.14419999999999999</v>
      </c>
      <c r="L15" s="22">
        <f>'[1]4. Delegazioni'!L15</f>
        <v>216</v>
      </c>
      <c r="M15" s="24">
        <f>'[1]4. Delegazioni'!M15</f>
        <v>40</v>
      </c>
      <c r="N15" s="25">
        <f>'[1]4. Delegazioni'!N15</f>
        <v>0.2273</v>
      </c>
      <c r="O15" s="12"/>
      <c r="P15" s="13"/>
      <c r="Q15" s="14"/>
      <c r="R15" s="9"/>
      <c r="S15" s="9"/>
    </row>
    <row r="16" spans="2:37" s="8" customFormat="1" x14ac:dyDescent="0.2">
      <c r="B16" s="9" t="s">
        <v>5</v>
      </c>
      <c r="C16" s="22">
        <f>'[1]4. Delegazioni'!C16</f>
        <v>9537</v>
      </c>
      <c r="D16" s="24">
        <f>'[1]4. Delegazioni'!D16</f>
        <v>-1476</v>
      </c>
      <c r="E16" s="25">
        <f>'[1]4. Delegazioni'!E16</f>
        <v>-0.13400000000000001</v>
      </c>
      <c r="F16" s="22">
        <f>'[1]4. Delegazioni'!F16</f>
        <v>3915</v>
      </c>
      <c r="G16" s="24">
        <f>'[1]4. Delegazioni'!G16</f>
        <v>-20</v>
      </c>
      <c r="H16" s="25">
        <f>'[1]4. Delegazioni'!H16</f>
        <v>-5.1000000000000004E-3</v>
      </c>
      <c r="I16" s="22">
        <f>'[1]4. Delegazioni'!I16</f>
        <v>4368</v>
      </c>
      <c r="J16" s="24">
        <f>'[1]4. Delegazioni'!J16</f>
        <v>-1261</v>
      </c>
      <c r="K16" s="25">
        <f>'[1]4. Delegazioni'!K16</f>
        <v>-0.224</v>
      </c>
      <c r="L16" s="22">
        <f>'[1]4. Delegazioni'!L16</f>
        <v>1254</v>
      </c>
      <c r="M16" s="24">
        <f>'[1]4. Delegazioni'!M16</f>
        <v>-195</v>
      </c>
      <c r="N16" s="25">
        <f>'[1]4. Delegazioni'!N16</f>
        <v>-0.1346</v>
      </c>
    </row>
    <row r="17" spans="2:19" s="8" customFormat="1" x14ac:dyDescent="0.2">
      <c r="B17" s="9" t="s">
        <v>40</v>
      </c>
      <c r="C17" s="22">
        <f>'[1]4. Delegazioni'!C17</f>
        <v>1789</v>
      </c>
      <c r="D17" s="24">
        <f>'[1]4. Delegazioni'!D17</f>
        <v>-405</v>
      </c>
      <c r="E17" s="25">
        <f>'[1]4. Delegazioni'!E17</f>
        <v>-0.18459999999999999</v>
      </c>
      <c r="F17" s="22">
        <f>'[1]4. Delegazioni'!F17</f>
        <v>339</v>
      </c>
      <c r="G17" s="24">
        <f>'[1]4. Delegazioni'!G17</f>
        <v>-102</v>
      </c>
      <c r="H17" s="25">
        <f>'[1]4. Delegazioni'!H17</f>
        <v>-0.23130000000000001</v>
      </c>
      <c r="I17" s="22">
        <f>'[1]4. Delegazioni'!I17</f>
        <v>1197</v>
      </c>
      <c r="J17" s="24">
        <f>'[1]4. Delegazioni'!J17</f>
        <v>-258</v>
      </c>
      <c r="K17" s="25">
        <f>'[1]4. Delegazioni'!K17</f>
        <v>-0.17730000000000001</v>
      </c>
      <c r="L17" s="22">
        <f>'[1]4. Delegazioni'!L17</f>
        <v>253</v>
      </c>
      <c r="M17" s="24">
        <f>'[1]4. Delegazioni'!M17</f>
        <v>-45</v>
      </c>
      <c r="N17" s="25">
        <f>'[1]4. Delegazioni'!N17</f>
        <v>-0.151</v>
      </c>
    </row>
    <row r="18" spans="2:19" s="8" customFormat="1" x14ac:dyDescent="0.2">
      <c r="B18" s="9" t="s">
        <v>9</v>
      </c>
      <c r="C18" s="22">
        <f>'[1]4. Delegazioni'!C18</f>
        <v>496</v>
      </c>
      <c r="D18" s="24">
        <f>'[1]4. Delegazioni'!D18</f>
        <v>-122</v>
      </c>
      <c r="E18" s="25">
        <f>'[1]4. Delegazioni'!E18</f>
        <v>-0.19739999999999999</v>
      </c>
      <c r="F18" s="22">
        <f>'[1]4. Delegazioni'!F18</f>
        <v>97</v>
      </c>
      <c r="G18" s="24">
        <f>'[1]4. Delegazioni'!G18</f>
        <v>-54</v>
      </c>
      <c r="H18" s="25">
        <f>'[1]4. Delegazioni'!H18</f>
        <v>-0.35759999999999997</v>
      </c>
      <c r="I18" s="22">
        <f>'[1]4. Delegazioni'!I18</f>
        <v>318</v>
      </c>
      <c r="J18" s="24">
        <f>'[1]4. Delegazioni'!J18</f>
        <v>-21</v>
      </c>
      <c r="K18" s="25">
        <f>'[1]4. Delegazioni'!K18</f>
        <v>-6.1899999999999997E-2</v>
      </c>
      <c r="L18" s="22">
        <f>'[1]4. Delegazioni'!L18</f>
        <v>81</v>
      </c>
      <c r="M18" s="24">
        <f>'[1]4. Delegazioni'!M18</f>
        <v>-47</v>
      </c>
      <c r="N18" s="25">
        <f>'[1]4. Delegazioni'!N18</f>
        <v>-0.36720000000000003</v>
      </c>
    </row>
    <row r="19" spans="2:19" s="8" customFormat="1" x14ac:dyDescent="0.2">
      <c r="B19" s="9" t="s">
        <v>41</v>
      </c>
      <c r="C19" s="22">
        <f>'[1]4. Delegazioni'!C19</f>
        <v>3802</v>
      </c>
      <c r="D19" s="24">
        <f>'[1]4. Delegazioni'!D19</f>
        <v>-1309</v>
      </c>
      <c r="E19" s="25">
        <f>'[1]4. Delegazioni'!E19</f>
        <v>-0.25609999999999999</v>
      </c>
      <c r="F19" s="22">
        <f>'[1]4. Delegazioni'!F19</f>
        <v>370</v>
      </c>
      <c r="G19" s="24">
        <f>'[1]4. Delegazioni'!G19</f>
        <v>-299</v>
      </c>
      <c r="H19" s="25">
        <f>'[1]4. Delegazioni'!H19</f>
        <v>-0.44690000000000002</v>
      </c>
      <c r="I19" s="22">
        <f>'[1]4. Delegazioni'!I19</f>
        <v>2832</v>
      </c>
      <c r="J19" s="24">
        <f>'[1]4. Delegazioni'!J19</f>
        <v>-929</v>
      </c>
      <c r="K19" s="25">
        <f>'[1]4. Delegazioni'!K19</f>
        <v>-0.247</v>
      </c>
      <c r="L19" s="22">
        <f>'[1]4. Delegazioni'!L19</f>
        <v>600</v>
      </c>
      <c r="M19" s="24">
        <f>'[1]4. Delegazioni'!M19</f>
        <v>-81</v>
      </c>
      <c r="N19" s="25">
        <f>'[1]4. Delegazioni'!N19</f>
        <v>-0.11890000000000001</v>
      </c>
    </row>
    <row r="20" spans="2:19" s="8" customFormat="1" x14ac:dyDescent="0.2">
      <c r="B20" s="9" t="s">
        <v>42</v>
      </c>
      <c r="C20" s="22">
        <f>'[1]4. Delegazioni'!C20</f>
        <v>4246</v>
      </c>
      <c r="D20" s="24">
        <f>'[1]4. Delegazioni'!D20</f>
        <v>-487</v>
      </c>
      <c r="E20" s="25">
        <f>'[1]4. Delegazioni'!E20</f>
        <v>-0.10290000000000001</v>
      </c>
      <c r="F20" s="22">
        <f>'[1]4. Delegazioni'!F20</f>
        <v>1008</v>
      </c>
      <c r="G20" s="24">
        <f>'[1]4. Delegazioni'!G20</f>
        <v>-14</v>
      </c>
      <c r="H20" s="25">
        <f>'[1]4. Delegazioni'!H20</f>
        <v>-1.37E-2</v>
      </c>
      <c r="I20" s="22">
        <f>'[1]4. Delegazioni'!I20</f>
        <v>2418</v>
      </c>
      <c r="J20" s="24">
        <f>'[1]4. Delegazioni'!J20</f>
        <v>-373</v>
      </c>
      <c r="K20" s="25">
        <f>'[1]4. Delegazioni'!K20</f>
        <v>-0.1336</v>
      </c>
      <c r="L20" s="22">
        <f>'[1]4. Delegazioni'!L20</f>
        <v>820</v>
      </c>
      <c r="M20" s="24">
        <f>'[1]4. Delegazioni'!M20</f>
        <v>-100</v>
      </c>
      <c r="N20" s="25">
        <f>'[1]4. Delegazioni'!N20</f>
        <v>-0.1087</v>
      </c>
    </row>
    <row r="21" spans="2:19" s="8" customFormat="1" x14ac:dyDescent="0.2">
      <c r="B21" s="9" t="s">
        <v>7</v>
      </c>
      <c r="C21" s="22">
        <f>'[1]4. Delegazioni'!C21</f>
        <v>3428</v>
      </c>
      <c r="D21" s="24">
        <f>'[1]4. Delegazioni'!D21</f>
        <v>-445</v>
      </c>
      <c r="E21" s="25">
        <f>'[1]4. Delegazioni'!E21</f>
        <v>-0.1149</v>
      </c>
      <c r="F21" s="22">
        <f>'[1]4. Delegazioni'!F21</f>
        <v>1153</v>
      </c>
      <c r="G21" s="24">
        <f>'[1]4. Delegazioni'!G21</f>
        <v>-17</v>
      </c>
      <c r="H21" s="25">
        <f>'[1]4. Delegazioni'!H21</f>
        <v>-1.4500000000000001E-2</v>
      </c>
      <c r="I21" s="22">
        <f>'[1]4. Delegazioni'!I21</f>
        <v>1656</v>
      </c>
      <c r="J21" s="24">
        <f>'[1]4. Delegazioni'!J21</f>
        <v>-365</v>
      </c>
      <c r="K21" s="25">
        <f>'[1]4. Delegazioni'!K21</f>
        <v>-0.18060000000000001</v>
      </c>
      <c r="L21" s="22">
        <f>'[1]4. Delegazioni'!L21</f>
        <v>619</v>
      </c>
      <c r="M21" s="24">
        <f>'[1]4. Delegazioni'!M21</f>
        <v>-63</v>
      </c>
      <c r="N21" s="25">
        <f>'[1]4. Delegazioni'!N21</f>
        <v>-9.2399999999999996E-2</v>
      </c>
    </row>
    <row r="22" spans="2:19" s="8" customFormat="1" x14ac:dyDescent="0.2">
      <c r="B22" s="9" t="s">
        <v>43</v>
      </c>
      <c r="C22" s="22">
        <f>'[1]4. Delegazioni'!C22</f>
        <v>1351</v>
      </c>
      <c r="D22" s="24">
        <f>'[1]4. Delegazioni'!D22</f>
        <v>-646</v>
      </c>
      <c r="E22" s="25">
        <f>'[1]4. Delegazioni'!E22</f>
        <v>-0.32350000000000001</v>
      </c>
      <c r="F22" s="22">
        <f>'[1]4. Delegazioni'!F22</f>
        <v>69</v>
      </c>
      <c r="G22" s="24">
        <f>'[1]4. Delegazioni'!G22</f>
        <v>-63</v>
      </c>
      <c r="H22" s="25">
        <f>'[1]4. Delegazioni'!H22</f>
        <v>-0.4773</v>
      </c>
      <c r="I22" s="22">
        <f>'[1]4. Delegazioni'!I22</f>
        <v>1043</v>
      </c>
      <c r="J22" s="24">
        <f>'[1]4. Delegazioni'!J22</f>
        <v>-435</v>
      </c>
      <c r="K22" s="25">
        <f>'[1]4. Delegazioni'!K22</f>
        <v>-0.29430000000000001</v>
      </c>
      <c r="L22" s="22">
        <f>'[1]4. Delegazioni'!L22</f>
        <v>239</v>
      </c>
      <c r="M22" s="24">
        <f>'[1]4. Delegazioni'!M22</f>
        <v>-148</v>
      </c>
      <c r="N22" s="25">
        <f>'[1]4. Delegazioni'!N22</f>
        <v>-0.38240000000000002</v>
      </c>
    </row>
    <row r="23" spans="2:19" s="8" customFormat="1" x14ac:dyDescent="0.2">
      <c r="B23" s="9" t="s">
        <v>44</v>
      </c>
      <c r="C23" s="22">
        <f>'[1]4. Delegazioni'!C23</f>
        <v>1350</v>
      </c>
      <c r="D23" s="24">
        <f>'[1]4. Delegazioni'!D23</f>
        <v>-569</v>
      </c>
      <c r="E23" s="25">
        <f>'[1]4. Delegazioni'!E23</f>
        <v>-0.29649999999999999</v>
      </c>
      <c r="F23" s="22">
        <f>'[1]4. Delegazioni'!F23</f>
        <v>309</v>
      </c>
      <c r="G23" s="24">
        <f>'[1]4. Delegazioni'!G23</f>
        <v>36</v>
      </c>
      <c r="H23" s="25">
        <f>'[1]4. Delegazioni'!H23</f>
        <v>0.13189999999999999</v>
      </c>
      <c r="I23" s="22">
        <f>'[1]4. Delegazioni'!I23</f>
        <v>822</v>
      </c>
      <c r="J23" s="24">
        <f>'[1]4. Delegazioni'!J23</f>
        <v>-583</v>
      </c>
      <c r="K23" s="25">
        <f>'[1]4. Delegazioni'!K23</f>
        <v>-0.41489999999999999</v>
      </c>
      <c r="L23" s="22">
        <f>'[1]4. Delegazioni'!L23</f>
        <v>219</v>
      </c>
      <c r="M23" s="24">
        <f>'[1]4. Delegazioni'!M23</f>
        <v>-22</v>
      </c>
      <c r="N23" s="25">
        <f>'[1]4. Delegazioni'!N23</f>
        <v>-9.1300000000000006E-2</v>
      </c>
    </row>
    <row r="24" spans="2:19" s="8" customFormat="1" ht="21" customHeight="1" x14ac:dyDescent="0.2">
      <c r="B24" s="15" t="s">
        <v>149</v>
      </c>
      <c r="C24" s="16">
        <f>'4. tipologia di clientela'!C25</f>
        <v>31690</v>
      </c>
      <c r="D24" s="58">
        <f>'4. tipologia di clientela'!D25</f>
        <v>-7196</v>
      </c>
      <c r="E24" s="17">
        <f>'4. tipologia di clientela'!E25</f>
        <v>-0.18505374684976597</v>
      </c>
      <c r="F24" s="16">
        <f>'4. tipologia di clientela'!F25</f>
        <v>7924</v>
      </c>
      <c r="G24" s="58">
        <f>'4. tipologia di clientela'!G25</f>
        <v>-928</v>
      </c>
      <c r="H24" s="17">
        <f>'4. tipologia di clientela'!H25</f>
        <v>-0.10483506552191595</v>
      </c>
      <c r="I24" s="16">
        <f>'4. tipologia di clientela'!I25</f>
        <v>18598</v>
      </c>
      <c r="J24" s="58">
        <f>'4. tipologia di clientela'!J25</f>
        <v>-5604</v>
      </c>
      <c r="K24" s="17">
        <f>'4. tipologia di clientela'!K25</f>
        <v>-0.23155111147839022</v>
      </c>
      <c r="L24" s="16">
        <f>'4. tipologia di clientela'!L25</f>
        <v>5168</v>
      </c>
      <c r="M24" s="58">
        <f>'4. tipologia di clientela'!M25</f>
        <v>-664</v>
      </c>
      <c r="N24" s="17">
        <f>'4. tipologia di clientela'!N25</f>
        <v>-0.11385459533607682</v>
      </c>
    </row>
    <row r="25" spans="2:19" s="8" customFormat="1" ht="24.95" customHeight="1" x14ac:dyDescent="0.2">
      <c r="B25" s="167" t="s">
        <v>47</v>
      </c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</row>
    <row r="26" spans="2:19" s="8" customFormat="1" x14ac:dyDescent="0.2"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</row>
    <row r="27" spans="2:19" s="8" customFormat="1" x14ac:dyDescent="0.2"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</row>
    <row r="28" spans="2:19" s="7" customFormat="1" ht="24.95" customHeight="1" x14ac:dyDescent="0.25">
      <c r="B28" s="57" t="s">
        <v>223</v>
      </c>
      <c r="C28" s="57"/>
      <c r="D28" s="57"/>
      <c r="E28" s="57"/>
      <c r="F28" s="57"/>
      <c r="G28" s="57"/>
      <c r="H28" s="57"/>
      <c r="I28" s="57"/>
      <c r="J28" s="57"/>
      <c r="K28" s="57"/>
      <c r="L28" s="53"/>
      <c r="M28" s="53"/>
      <c r="N28" s="53"/>
      <c r="O28" s="1"/>
      <c r="P28" s="1"/>
      <c r="Q28" s="1"/>
    </row>
    <row r="29" spans="2:19" s="8" customFormat="1" ht="15" customHeight="1" x14ac:dyDescent="0.2">
      <c r="B29" s="168" t="s">
        <v>90</v>
      </c>
      <c r="C29" s="170" t="s">
        <v>55</v>
      </c>
      <c r="D29" s="170"/>
      <c r="E29" s="170"/>
      <c r="F29" s="166" t="s">
        <v>2</v>
      </c>
      <c r="G29" s="166"/>
      <c r="H29" s="166"/>
      <c r="I29" s="166"/>
      <c r="J29" s="166"/>
      <c r="K29" s="166"/>
      <c r="L29" s="53"/>
      <c r="M29" s="53"/>
      <c r="N29" s="53"/>
    </row>
    <row r="30" spans="2:19" s="8" customFormat="1" ht="30.75" customHeight="1" x14ac:dyDescent="0.2">
      <c r="B30" s="169"/>
      <c r="C30" s="171"/>
      <c r="D30" s="171"/>
      <c r="E30" s="171"/>
      <c r="F30" s="172" t="s">
        <v>27</v>
      </c>
      <c r="G30" s="172"/>
      <c r="H30" s="172"/>
      <c r="I30" s="172" t="s">
        <v>28</v>
      </c>
      <c r="J30" s="172"/>
      <c r="K30" s="172"/>
      <c r="L30" s="53"/>
      <c r="M30" s="53"/>
      <c r="N30" s="53"/>
    </row>
    <row r="31" spans="2:19" s="8" customFormat="1" ht="42" customHeight="1" x14ac:dyDescent="0.2">
      <c r="B31" s="10"/>
      <c r="C31" s="2" t="s">
        <v>240</v>
      </c>
      <c r="D31" s="11" t="s">
        <v>241</v>
      </c>
      <c r="E31" s="11" t="s">
        <v>242</v>
      </c>
      <c r="F31" s="2" t="s">
        <v>240</v>
      </c>
      <c r="G31" s="11" t="s">
        <v>241</v>
      </c>
      <c r="H31" s="11" t="s">
        <v>242</v>
      </c>
      <c r="I31" s="2" t="s">
        <v>240</v>
      </c>
      <c r="J31" s="11" t="s">
        <v>241</v>
      </c>
      <c r="K31" s="11" t="s">
        <v>242</v>
      </c>
      <c r="L31" s="53"/>
      <c r="M31" s="53"/>
      <c r="N31" s="53"/>
    </row>
    <row r="32" spans="2:19" s="8" customFormat="1" x14ac:dyDescent="0.2">
      <c r="B32" s="9" t="s">
        <v>60</v>
      </c>
      <c r="C32" s="54">
        <f>'[1]4. Delegazioni'!C32</f>
        <v>2452</v>
      </c>
      <c r="D32" s="55">
        <f>'[1]4. Delegazioni'!D32</f>
        <v>-820</v>
      </c>
      <c r="E32" s="56">
        <f>'[1]4. Delegazioni'!E32</f>
        <v>-0.25059999999999999</v>
      </c>
      <c r="F32" s="54">
        <f>'[1]4. Delegazioni'!F32</f>
        <v>792</v>
      </c>
      <c r="G32" s="55">
        <f>'[1]4. Delegazioni'!G32</f>
        <v>-337</v>
      </c>
      <c r="H32" s="56">
        <f>'[1]4. Delegazioni'!H32</f>
        <v>-0.29849999999999999</v>
      </c>
      <c r="I32" s="54">
        <f>'[1]4. Delegazioni'!I32</f>
        <v>1660</v>
      </c>
      <c r="J32" s="55">
        <f>'[1]4. Delegazioni'!J32</f>
        <v>-483</v>
      </c>
      <c r="K32" s="56">
        <f>'[1]4. Delegazioni'!K32</f>
        <v>-0.22539999999999999</v>
      </c>
      <c r="L32" s="53"/>
      <c r="M32" s="53"/>
      <c r="N32" s="53"/>
      <c r="O32" s="12"/>
      <c r="P32" s="13"/>
      <c r="Q32" s="14"/>
      <c r="R32" s="9"/>
      <c r="S32" s="9"/>
    </row>
    <row r="33" spans="2:19" s="8" customFormat="1" x14ac:dyDescent="0.2">
      <c r="B33" s="9" t="s">
        <v>61</v>
      </c>
      <c r="C33" s="22">
        <f>'[1]4. Delegazioni'!C33</f>
        <v>477</v>
      </c>
      <c r="D33" s="24">
        <f>'[1]4. Delegazioni'!D33</f>
        <v>-106</v>
      </c>
      <c r="E33" s="25">
        <f>'[1]4. Delegazioni'!E33</f>
        <v>-0.18179999999999999</v>
      </c>
      <c r="F33" s="22">
        <f>'[1]4. Delegazioni'!F33</f>
        <v>172</v>
      </c>
      <c r="G33" s="24">
        <f>'[1]4. Delegazioni'!G33</f>
        <v>4</v>
      </c>
      <c r="H33" s="25">
        <f>'[1]4. Delegazioni'!H33</f>
        <v>2.3800000000000002E-2</v>
      </c>
      <c r="I33" s="22">
        <f>'[1]4. Delegazioni'!I33</f>
        <v>305</v>
      </c>
      <c r="J33" s="24">
        <f>'[1]4. Delegazioni'!J33</f>
        <v>-110</v>
      </c>
      <c r="K33" s="25">
        <f>'[1]4. Delegazioni'!K33</f>
        <v>-0.2651</v>
      </c>
      <c r="L33" s="53"/>
      <c r="M33" s="53"/>
      <c r="N33" s="53"/>
      <c r="O33" s="12"/>
      <c r="P33" s="13"/>
      <c r="Q33" s="14"/>
      <c r="R33" s="9"/>
      <c r="S33" s="9"/>
    </row>
    <row r="34" spans="2:19" s="8" customFormat="1" x14ac:dyDescent="0.2">
      <c r="B34" s="9" t="s">
        <v>62</v>
      </c>
      <c r="C34" s="22">
        <f>'[1]4. Delegazioni'!C34</f>
        <v>287</v>
      </c>
      <c r="D34" s="24">
        <f>'[1]4. Delegazioni'!D34</f>
        <v>-76</v>
      </c>
      <c r="E34" s="25">
        <f>'[1]4. Delegazioni'!E34</f>
        <v>-0.2094</v>
      </c>
      <c r="F34" s="22">
        <f>'[1]4. Delegazioni'!F34</f>
        <v>71</v>
      </c>
      <c r="G34" s="24">
        <f>'[1]4. Delegazioni'!G34</f>
        <v>-26</v>
      </c>
      <c r="H34" s="25">
        <f>'[1]4. Delegazioni'!H34</f>
        <v>-0.26800000000000002</v>
      </c>
      <c r="I34" s="22">
        <f>'[1]4. Delegazioni'!I34</f>
        <v>216</v>
      </c>
      <c r="J34" s="24">
        <f>'[1]4. Delegazioni'!J34</f>
        <v>-50</v>
      </c>
      <c r="K34" s="25">
        <f>'[1]4. Delegazioni'!K34</f>
        <v>-0.188</v>
      </c>
      <c r="L34" s="53"/>
      <c r="M34" s="53"/>
      <c r="N34" s="53"/>
      <c r="O34" s="12"/>
      <c r="P34" s="13"/>
      <c r="Q34" s="14"/>
      <c r="R34" s="9"/>
      <c r="S34" s="9"/>
    </row>
    <row r="35" spans="2:19" s="8" customFormat="1" x14ac:dyDescent="0.2">
      <c r="B35" s="9" t="s">
        <v>63</v>
      </c>
      <c r="C35" s="22">
        <f>'[1]4. Delegazioni'!C35</f>
        <v>464</v>
      </c>
      <c r="D35" s="24">
        <f>'[1]4. Delegazioni'!D35</f>
        <v>-279</v>
      </c>
      <c r="E35" s="25">
        <f>'[1]4. Delegazioni'!E35</f>
        <v>-0.3755</v>
      </c>
      <c r="F35" s="22">
        <f>'[1]4. Delegazioni'!F35</f>
        <v>127</v>
      </c>
      <c r="G35" s="24">
        <f>'[1]4. Delegazioni'!G35</f>
        <v>-66</v>
      </c>
      <c r="H35" s="25">
        <f>'[1]4. Delegazioni'!H35</f>
        <v>-0.34200000000000003</v>
      </c>
      <c r="I35" s="22">
        <f>'[1]4. Delegazioni'!I35</f>
        <v>337</v>
      </c>
      <c r="J35" s="24">
        <f>'[1]4. Delegazioni'!J35</f>
        <v>-213</v>
      </c>
      <c r="K35" s="25">
        <f>'[1]4. Delegazioni'!K35</f>
        <v>-0.38729999999999998</v>
      </c>
      <c r="L35" s="53"/>
      <c r="M35" s="53"/>
      <c r="N35" s="53"/>
      <c r="O35" s="12"/>
      <c r="P35" s="13"/>
      <c r="Q35" s="14"/>
      <c r="R35" s="9"/>
      <c r="S35" s="9"/>
    </row>
    <row r="36" spans="2:19" s="8" customFormat="1" x14ac:dyDescent="0.2">
      <c r="B36" s="9" t="s">
        <v>64</v>
      </c>
      <c r="C36" s="22">
        <f>'[1]4. Delegazioni'!C36</f>
        <v>949</v>
      </c>
      <c r="D36" s="24">
        <f>'[1]4. Delegazioni'!D36</f>
        <v>-204</v>
      </c>
      <c r="E36" s="25">
        <f>'[1]4. Delegazioni'!E36</f>
        <v>-0.1769</v>
      </c>
      <c r="F36" s="22">
        <f>'[1]4. Delegazioni'!F36</f>
        <v>338</v>
      </c>
      <c r="G36" s="24">
        <f>'[1]4. Delegazioni'!G36</f>
        <v>-109</v>
      </c>
      <c r="H36" s="25">
        <f>'[1]4. Delegazioni'!H36</f>
        <v>-0.24379999999999999</v>
      </c>
      <c r="I36" s="22">
        <f>'[1]4. Delegazioni'!I36</f>
        <v>611</v>
      </c>
      <c r="J36" s="24">
        <f>'[1]4. Delegazioni'!J36</f>
        <v>-95</v>
      </c>
      <c r="K36" s="25">
        <f>'[1]4. Delegazioni'!K36</f>
        <v>-0.1346</v>
      </c>
      <c r="L36" s="53"/>
      <c r="M36" s="53"/>
      <c r="N36" s="53"/>
      <c r="O36" s="12"/>
      <c r="P36" s="13"/>
      <c r="Q36" s="14"/>
      <c r="R36" s="9"/>
      <c r="S36" s="9"/>
    </row>
    <row r="37" spans="2:19" s="8" customFormat="1" x14ac:dyDescent="0.2">
      <c r="B37" s="9" t="s">
        <v>65</v>
      </c>
      <c r="C37" s="22">
        <f>'[1]4. Delegazioni'!C37</f>
        <v>1062</v>
      </c>
      <c r="D37" s="24">
        <f>'[1]4. Delegazioni'!D37</f>
        <v>-252</v>
      </c>
      <c r="E37" s="25">
        <f>'[1]4. Delegazioni'!E37</f>
        <v>-0.1918</v>
      </c>
      <c r="F37" s="22">
        <f>'[1]4. Delegazioni'!F37</f>
        <v>321</v>
      </c>
      <c r="G37" s="24">
        <f>'[1]4. Delegazioni'!G37</f>
        <v>-99</v>
      </c>
      <c r="H37" s="25">
        <f>'[1]4. Delegazioni'!H37</f>
        <v>-0.23569999999999999</v>
      </c>
      <c r="I37" s="22">
        <f>'[1]4. Delegazioni'!I37</f>
        <v>741</v>
      </c>
      <c r="J37" s="24">
        <f>'[1]4. Delegazioni'!J37</f>
        <v>-153</v>
      </c>
      <c r="K37" s="25">
        <f>'[1]4. Delegazioni'!K37</f>
        <v>-0.1711</v>
      </c>
      <c r="L37" s="53"/>
      <c r="M37" s="53"/>
      <c r="N37" s="53"/>
      <c r="O37" s="12"/>
      <c r="P37" s="13"/>
      <c r="Q37" s="14"/>
      <c r="R37" s="9"/>
      <c r="S37" s="9"/>
    </row>
    <row r="38" spans="2:19" s="8" customFormat="1" x14ac:dyDescent="0.2">
      <c r="B38" s="9" t="s">
        <v>5</v>
      </c>
      <c r="C38" s="22">
        <f>'[1]4. Delegazioni'!C38</f>
        <v>9537</v>
      </c>
      <c r="D38" s="24">
        <f>'[1]4. Delegazioni'!D38</f>
        <v>-1476</v>
      </c>
      <c r="E38" s="25">
        <f>'[1]4. Delegazioni'!E38</f>
        <v>-0.13400000000000001</v>
      </c>
      <c r="F38" s="22">
        <f>'[1]4. Delegazioni'!F38</f>
        <v>4432</v>
      </c>
      <c r="G38" s="24">
        <f>'[1]4. Delegazioni'!G38</f>
        <v>-276</v>
      </c>
      <c r="H38" s="25">
        <f>'[1]4. Delegazioni'!H38</f>
        <v>-5.8599999999999999E-2</v>
      </c>
      <c r="I38" s="22">
        <f>'[1]4. Delegazioni'!I38</f>
        <v>5105</v>
      </c>
      <c r="J38" s="24">
        <f>'[1]4. Delegazioni'!J38</f>
        <v>-1200</v>
      </c>
      <c r="K38" s="25">
        <f>'[1]4. Delegazioni'!K38</f>
        <v>-0.1903</v>
      </c>
      <c r="L38" s="53"/>
      <c r="M38" s="53"/>
      <c r="N38" s="53"/>
    </row>
    <row r="39" spans="2:19" s="8" customFormat="1" x14ac:dyDescent="0.2">
      <c r="B39" s="9" t="s">
        <v>40</v>
      </c>
      <c r="C39" s="22">
        <f>'[1]4. Delegazioni'!C39</f>
        <v>1789</v>
      </c>
      <c r="D39" s="24">
        <f>'[1]4. Delegazioni'!D39</f>
        <v>-405</v>
      </c>
      <c r="E39" s="25">
        <f>'[1]4. Delegazioni'!E39</f>
        <v>-0.18459999999999999</v>
      </c>
      <c r="F39" s="22">
        <f>'[1]4. Delegazioni'!F39</f>
        <v>619</v>
      </c>
      <c r="G39" s="24">
        <f>'[1]4. Delegazioni'!G39</f>
        <v>-39</v>
      </c>
      <c r="H39" s="25">
        <f>'[1]4. Delegazioni'!H39</f>
        <v>-5.9299999999999999E-2</v>
      </c>
      <c r="I39" s="22">
        <f>'[1]4. Delegazioni'!I39</f>
        <v>1170</v>
      </c>
      <c r="J39" s="24">
        <f>'[1]4. Delegazioni'!J39</f>
        <v>-366</v>
      </c>
      <c r="K39" s="25">
        <f>'[1]4. Delegazioni'!K39</f>
        <v>-0.23830000000000001</v>
      </c>
      <c r="L39" s="53"/>
      <c r="M39" s="53"/>
      <c r="N39" s="53"/>
    </row>
    <row r="40" spans="2:19" s="8" customFormat="1" x14ac:dyDescent="0.2">
      <c r="B40" s="9" t="s">
        <v>9</v>
      </c>
      <c r="C40" s="22">
        <f>'[1]4. Delegazioni'!C40</f>
        <v>496</v>
      </c>
      <c r="D40" s="24">
        <f>'[1]4. Delegazioni'!D40</f>
        <v>-122</v>
      </c>
      <c r="E40" s="25">
        <f>'[1]4. Delegazioni'!E40</f>
        <v>-0.19739999999999999</v>
      </c>
      <c r="F40" s="22">
        <f>'[1]4. Delegazioni'!F40</f>
        <v>192</v>
      </c>
      <c r="G40" s="24">
        <f>'[1]4. Delegazioni'!G40</f>
        <v>-29</v>
      </c>
      <c r="H40" s="25">
        <f>'[1]4. Delegazioni'!H40</f>
        <v>-0.13120000000000001</v>
      </c>
      <c r="I40" s="22">
        <f>'[1]4. Delegazioni'!I40</f>
        <v>304</v>
      </c>
      <c r="J40" s="24">
        <f>'[1]4. Delegazioni'!J40</f>
        <v>-93</v>
      </c>
      <c r="K40" s="25">
        <f>'[1]4. Delegazioni'!K40</f>
        <v>-0.23430000000000001</v>
      </c>
      <c r="L40" s="53"/>
      <c r="M40" s="53"/>
      <c r="N40" s="53"/>
    </row>
    <row r="41" spans="2:19" s="8" customFormat="1" x14ac:dyDescent="0.2">
      <c r="B41" s="9" t="s">
        <v>41</v>
      </c>
      <c r="C41" s="22">
        <f>'[1]4. Delegazioni'!C41</f>
        <v>3802</v>
      </c>
      <c r="D41" s="24">
        <f>'[1]4. Delegazioni'!D41</f>
        <v>-1309</v>
      </c>
      <c r="E41" s="25">
        <f>'[1]4. Delegazioni'!E41</f>
        <v>-0.25609999999999999</v>
      </c>
      <c r="F41" s="22">
        <f>'[1]4. Delegazioni'!F41</f>
        <v>1264</v>
      </c>
      <c r="G41" s="24">
        <f>'[1]4. Delegazioni'!G41</f>
        <v>-630</v>
      </c>
      <c r="H41" s="25">
        <f>'[1]4. Delegazioni'!H41</f>
        <v>-0.33260000000000001</v>
      </c>
      <c r="I41" s="22">
        <f>'[1]4. Delegazioni'!I41</f>
        <v>2538</v>
      </c>
      <c r="J41" s="24">
        <f>'[1]4. Delegazioni'!J41</f>
        <v>-679</v>
      </c>
      <c r="K41" s="25">
        <f>'[1]4. Delegazioni'!K41</f>
        <v>-0.21110000000000001</v>
      </c>
      <c r="L41" s="53"/>
      <c r="M41" s="53"/>
      <c r="N41" s="53"/>
    </row>
    <row r="42" spans="2:19" s="8" customFormat="1" x14ac:dyDescent="0.2">
      <c r="B42" s="9" t="s">
        <v>42</v>
      </c>
      <c r="C42" s="22">
        <f>'[1]4. Delegazioni'!C42</f>
        <v>4246</v>
      </c>
      <c r="D42" s="24">
        <f>'[1]4. Delegazioni'!D42</f>
        <v>-487</v>
      </c>
      <c r="E42" s="25">
        <f>'[1]4. Delegazioni'!E42</f>
        <v>-0.10290000000000001</v>
      </c>
      <c r="F42" s="22">
        <f>'[1]4. Delegazioni'!F42</f>
        <v>1602</v>
      </c>
      <c r="G42" s="24">
        <f>'[1]4. Delegazioni'!G42</f>
        <v>-287</v>
      </c>
      <c r="H42" s="25">
        <f>'[1]4. Delegazioni'!H42</f>
        <v>-0.15190000000000001</v>
      </c>
      <c r="I42" s="22">
        <f>'[1]4. Delegazioni'!I42</f>
        <v>2644</v>
      </c>
      <c r="J42" s="24">
        <f>'[1]4. Delegazioni'!J42</f>
        <v>-200</v>
      </c>
      <c r="K42" s="25">
        <f>'[1]4. Delegazioni'!K42</f>
        <v>-7.0300000000000001E-2</v>
      </c>
      <c r="L42" s="53"/>
      <c r="M42" s="53"/>
      <c r="N42" s="53"/>
    </row>
    <row r="43" spans="2:19" s="8" customFormat="1" x14ac:dyDescent="0.2">
      <c r="B43" s="9" t="s">
        <v>7</v>
      </c>
      <c r="C43" s="22">
        <f>'[1]4. Delegazioni'!C43</f>
        <v>3428</v>
      </c>
      <c r="D43" s="24">
        <f>'[1]4. Delegazioni'!D43</f>
        <v>-445</v>
      </c>
      <c r="E43" s="25">
        <f>'[1]4. Delegazioni'!E43</f>
        <v>-0.1149</v>
      </c>
      <c r="F43" s="22">
        <f>'[1]4. Delegazioni'!F43</f>
        <v>1536</v>
      </c>
      <c r="G43" s="24">
        <f>'[1]4. Delegazioni'!G43</f>
        <v>-130</v>
      </c>
      <c r="H43" s="25">
        <f>'[1]4. Delegazioni'!H43</f>
        <v>-7.8E-2</v>
      </c>
      <c r="I43" s="22">
        <f>'[1]4. Delegazioni'!I43</f>
        <v>1892</v>
      </c>
      <c r="J43" s="24">
        <f>'[1]4. Delegazioni'!J43</f>
        <v>-315</v>
      </c>
      <c r="K43" s="25">
        <f>'[1]4. Delegazioni'!K43</f>
        <v>-0.14269999999999999</v>
      </c>
      <c r="L43" s="53"/>
      <c r="M43" s="53"/>
      <c r="N43" s="53"/>
    </row>
    <row r="44" spans="2:19" s="8" customFormat="1" x14ac:dyDescent="0.2">
      <c r="B44" s="9" t="s">
        <v>43</v>
      </c>
      <c r="C44" s="22">
        <f>'[1]4. Delegazioni'!C44</f>
        <v>1351</v>
      </c>
      <c r="D44" s="24">
        <f>'[1]4. Delegazioni'!D44</f>
        <v>-646</v>
      </c>
      <c r="E44" s="25">
        <f>'[1]4. Delegazioni'!E44</f>
        <v>-0.32350000000000001</v>
      </c>
      <c r="F44" s="22">
        <f>'[1]4. Delegazioni'!F44</f>
        <v>412</v>
      </c>
      <c r="G44" s="24">
        <f>'[1]4. Delegazioni'!G44</f>
        <v>-214</v>
      </c>
      <c r="H44" s="25">
        <f>'[1]4. Delegazioni'!H44</f>
        <v>-0.34189999999999998</v>
      </c>
      <c r="I44" s="22">
        <f>'[1]4. Delegazioni'!I44</f>
        <v>939</v>
      </c>
      <c r="J44" s="24">
        <f>'[1]4. Delegazioni'!J44</f>
        <v>-432</v>
      </c>
      <c r="K44" s="25">
        <f>'[1]4. Delegazioni'!K44</f>
        <v>-0.31509999999999999</v>
      </c>
      <c r="L44" s="53"/>
      <c r="M44" s="53"/>
      <c r="N44" s="53"/>
    </row>
    <row r="45" spans="2:19" s="8" customFormat="1" x14ac:dyDescent="0.2">
      <c r="B45" s="9" t="s">
        <v>44</v>
      </c>
      <c r="C45" s="22">
        <f>'[1]4. Delegazioni'!C45</f>
        <v>1350</v>
      </c>
      <c r="D45" s="24">
        <f>'[1]4. Delegazioni'!D45</f>
        <v>-569</v>
      </c>
      <c r="E45" s="25">
        <f>'[1]4. Delegazioni'!E45</f>
        <v>-0.29649999999999999</v>
      </c>
      <c r="F45" s="22">
        <f>'[1]4. Delegazioni'!F45</f>
        <v>543</v>
      </c>
      <c r="G45" s="24">
        <f>'[1]4. Delegazioni'!G45</f>
        <v>-94</v>
      </c>
      <c r="H45" s="25">
        <f>'[1]4. Delegazioni'!H45</f>
        <v>-0.14760000000000001</v>
      </c>
      <c r="I45" s="22">
        <f>'[1]4. Delegazioni'!I45</f>
        <v>807</v>
      </c>
      <c r="J45" s="24">
        <f>'[1]4. Delegazioni'!J45</f>
        <v>-475</v>
      </c>
      <c r="K45" s="25">
        <f>'[1]4. Delegazioni'!K45</f>
        <v>-0.3705</v>
      </c>
      <c r="L45" s="53"/>
      <c r="M45" s="53"/>
      <c r="N45" s="53"/>
    </row>
    <row r="46" spans="2:19" s="8" customFormat="1" ht="21" customHeight="1" x14ac:dyDescent="0.2">
      <c r="B46" s="15" t="s">
        <v>149</v>
      </c>
      <c r="C46" s="16">
        <f>'4. Sesso, nazionalità, età'!C25</f>
        <v>31690</v>
      </c>
      <c r="D46" s="58">
        <f>'4. Sesso, nazionalità, età'!D25</f>
        <v>-7196</v>
      </c>
      <c r="E46" s="17">
        <f>'4. Sesso, nazionalità, età'!E25</f>
        <v>-0.18505374684976597</v>
      </c>
      <c r="F46" s="16">
        <f>'4. Sesso, nazionalità, età'!F25</f>
        <v>12421</v>
      </c>
      <c r="G46" s="58">
        <f>'4. Sesso, nazionalità, età'!G25</f>
        <v>-2332</v>
      </c>
      <c r="H46" s="17">
        <f>'4. Sesso, nazionalità, età'!H25</f>
        <v>-0.15806954517725208</v>
      </c>
      <c r="I46" s="16">
        <f>'4. Sesso, nazionalità, età'!I25</f>
        <v>19269</v>
      </c>
      <c r="J46" s="58">
        <f>'4. Sesso, nazionalità, età'!J25</f>
        <v>-4864</v>
      </c>
      <c r="K46" s="17">
        <f>'4. Sesso, nazionalità, età'!K25</f>
        <v>-0.20154974516222599</v>
      </c>
      <c r="L46" s="53"/>
      <c r="M46" s="53"/>
      <c r="N46" s="53"/>
    </row>
    <row r="47" spans="2:19" s="8" customFormat="1" ht="24.95" customHeight="1" x14ac:dyDescent="0.2">
      <c r="B47" s="26" t="s">
        <v>47</v>
      </c>
      <c r="C47" s="26"/>
      <c r="D47" s="26"/>
      <c r="E47" s="26"/>
      <c r="F47" s="26"/>
      <c r="G47" s="26"/>
      <c r="H47" s="26"/>
      <c r="I47" s="26"/>
      <c r="J47" s="26"/>
      <c r="K47" s="26"/>
      <c r="L47" s="53"/>
      <c r="M47" s="53"/>
      <c r="N47" s="53"/>
    </row>
    <row r="50" spans="2:19" s="7" customFormat="1" ht="24.95" customHeight="1" x14ac:dyDescent="0.25">
      <c r="B50" s="57" t="s">
        <v>224</v>
      </c>
      <c r="C50" s="57"/>
      <c r="D50" s="57"/>
      <c r="E50" s="57"/>
      <c r="F50" s="57"/>
      <c r="G50" s="57"/>
      <c r="H50" s="57"/>
      <c r="I50" s="57"/>
      <c r="J50" s="57"/>
      <c r="K50" s="57"/>
      <c r="L50" s="53"/>
      <c r="M50" s="53"/>
      <c r="N50" s="53"/>
      <c r="O50" s="1"/>
      <c r="P50" s="1"/>
      <c r="Q50" s="1"/>
    </row>
    <row r="51" spans="2:19" s="8" customFormat="1" ht="15" customHeight="1" x14ac:dyDescent="0.2">
      <c r="B51" s="168" t="s">
        <v>90</v>
      </c>
      <c r="C51" s="170" t="s">
        <v>55</v>
      </c>
      <c r="D51" s="170"/>
      <c r="E51" s="170"/>
      <c r="F51" s="166" t="s">
        <v>2</v>
      </c>
      <c r="G51" s="166"/>
      <c r="H51" s="166"/>
      <c r="I51" s="166"/>
      <c r="J51" s="166"/>
      <c r="K51" s="166"/>
      <c r="L51" s="53"/>
      <c r="M51" s="53"/>
      <c r="N51" s="53"/>
    </row>
    <row r="52" spans="2:19" s="8" customFormat="1" ht="30.75" customHeight="1" x14ac:dyDescent="0.2">
      <c r="B52" s="169"/>
      <c r="C52" s="171"/>
      <c r="D52" s="171"/>
      <c r="E52" s="171"/>
      <c r="F52" s="172" t="s">
        <v>29</v>
      </c>
      <c r="G52" s="172"/>
      <c r="H52" s="172"/>
      <c r="I52" s="172" t="s">
        <v>30</v>
      </c>
      <c r="J52" s="172"/>
      <c r="K52" s="172"/>
      <c r="L52" s="53"/>
      <c r="M52" s="53"/>
      <c r="N52" s="53"/>
    </row>
    <row r="53" spans="2:19" s="8" customFormat="1" ht="42" customHeight="1" x14ac:dyDescent="0.2">
      <c r="B53" s="10"/>
      <c r="C53" s="2" t="s">
        <v>240</v>
      </c>
      <c r="D53" s="11" t="s">
        <v>241</v>
      </c>
      <c r="E53" s="11" t="s">
        <v>242</v>
      </c>
      <c r="F53" s="2" t="s">
        <v>240</v>
      </c>
      <c r="G53" s="11" t="s">
        <v>241</v>
      </c>
      <c r="H53" s="11" t="s">
        <v>242</v>
      </c>
      <c r="I53" s="2" t="s">
        <v>240</v>
      </c>
      <c r="J53" s="11" t="s">
        <v>241</v>
      </c>
      <c r="K53" s="11" t="s">
        <v>242</v>
      </c>
      <c r="L53" s="53"/>
      <c r="M53" s="53"/>
      <c r="N53" s="53"/>
    </row>
    <row r="54" spans="2:19" s="8" customFormat="1" x14ac:dyDescent="0.2">
      <c r="B54" s="9" t="s">
        <v>60</v>
      </c>
      <c r="C54" s="54">
        <f>'[1]4. Delegazioni'!C54</f>
        <v>2452</v>
      </c>
      <c r="D54" s="55">
        <f>'[1]4. Delegazioni'!D54</f>
        <v>-820</v>
      </c>
      <c r="E54" s="56">
        <f>'[1]4. Delegazioni'!E54</f>
        <v>-0.25059999999999999</v>
      </c>
      <c r="F54" s="54">
        <f>'[1]4. Delegazioni'!F54</f>
        <v>2109</v>
      </c>
      <c r="G54" s="55">
        <f>'[1]4. Delegazioni'!G54</f>
        <v>-793</v>
      </c>
      <c r="H54" s="56">
        <f>'[1]4. Delegazioni'!H54</f>
        <v>-0.27329999999999999</v>
      </c>
      <c r="I54" s="54">
        <f>'[1]4. Delegazioni'!I54</f>
        <v>343</v>
      </c>
      <c r="J54" s="55">
        <f>'[1]4. Delegazioni'!J54</f>
        <v>-27</v>
      </c>
      <c r="K54" s="56">
        <f>'[1]4. Delegazioni'!K54</f>
        <v>-7.2999999999999995E-2</v>
      </c>
      <c r="L54" s="53"/>
      <c r="M54" s="53"/>
      <c r="N54" s="53"/>
      <c r="O54" s="12"/>
      <c r="P54" s="13"/>
      <c r="Q54" s="14"/>
      <c r="R54" s="9"/>
      <c r="S54" s="9"/>
    </row>
    <row r="55" spans="2:19" s="8" customFormat="1" x14ac:dyDescent="0.2">
      <c r="B55" s="9" t="s">
        <v>61</v>
      </c>
      <c r="C55" s="22">
        <f>'[1]4. Delegazioni'!C55</f>
        <v>477</v>
      </c>
      <c r="D55" s="24">
        <f>'[1]4. Delegazioni'!D55</f>
        <v>-106</v>
      </c>
      <c r="E55" s="25">
        <f>'[1]4. Delegazioni'!E55</f>
        <v>-0.18179999999999999</v>
      </c>
      <c r="F55" s="22">
        <f>'[1]4. Delegazioni'!F55</f>
        <v>389</v>
      </c>
      <c r="G55" s="24">
        <f>'[1]4. Delegazioni'!G55</f>
        <v>-83</v>
      </c>
      <c r="H55" s="25">
        <f>'[1]4. Delegazioni'!H55</f>
        <v>-0.17580000000000001</v>
      </c>
      <c r="I55" s="22">
        <f>'[1]4. Delegazioni'!I55</f>
        <v>88</v>
      </c>
      <c r="J55" s="24">
        <f>'[1]4. Delegazioni'!J55</f>
        <v>-23</v>
      </c>
      <c r="K55" s="25">
        <f>'[1]4. Delegazioni'!K55</f>
        <v>-0.2072</v>
      </c>
      <c r="L55" s="53"/>
      <c r="M55" s="53"/>
      <c r="N55" s="53"/>
      <c r="O55" s="12"/>
      <c r="P55" s="13"/>
      <c r="Q55" s="14"/>
      <c r="R55" s="9"/>
      <c r="S55" s="9"/>
    </row>
    <row r="56" spans="2:19" s="8" customFormat="1" x14ac:dyDescent="0.2">
      <c r="B56" s="9" t="s">
        <v>62</v>
      </c>
      <c r="C56" s="22">
        <f>'[1]4. Delegazioni'!C56</f>
        <v>287</v>
      </c>
      <c r="D56" s="24">
        <f>'[1]4. Delegazioni'!D56</f>
        <v>-76</v>
      </c>
      <c r="E56" s="25">
        <f>'[1]4. Delegazioni'!E56</f>
        <v>-0.2094</v>
      </c>
      <c r="F56" s="22">
        <f>'[1]4. Delegazioni'!F56</f>
        <v>236</v>
      </c>
      <c r="G56" s="24">
        <f>'[1]4. Delegazioni'!G56</f>
        <v>-59</v>
      </c>
      <c r="H56" s="25">
        <f>'[1]4. Delegazioni'!H56</f>
        <v>-0.2</v>
      </c>
      <c r="I56" s="22">
        <f>'[1]4. Delegazioni'!I56</f>
        <v>51</v>
      </c>
      <c r="J56" s="24">
        <f>'[1]4. Delegazioni'!J56</f>
        <v>-17</v>
      </c>
      <c r="K56" s="25">
        <f>'[1]4. Delegazioni'!K56</f>
        <v>-0.25</v>
      </c>
      <c r="L56" s="53"/>
      <c r="M56" s="53"/>
      <c r="N56" s="53"/>
      <c r="O56" s="12"/>
      <c r="P56" s="13"/>
      <c r="Q56" s="14"/>
      <c r="R56" s="9"/>
      <c r="S56" s="9"/>
    </row>
    <row r="57" spans="2:19" s="8" customFormat="1" x14ac:dyDescent="0.2">
      <c r="B57" s="9" t="s">
        <v>63</v>
      </c>
      <c r="C57" s="22">
        <f>'[1]4. Delegazioni'!C57</f>
        <v>464</v>
      </c>
      <c r="D57" s="24">
        <f>'[1]4. Delegazioni'!D57</f>
        <v>-279</v>
      </c>
      <c r="E57" s="25">
        <f>'[1]4. Delegazioni'!E57</f>
        <v>-0.3755</v>
      </c>
      <c r="F57" s="22">
        <f>'[1]4. Delegazioni'!F57</f>
        <v>397</v>
      </c>
      <c r="G57" s="24">
        <f>'[1]4. Delegazioni'!G57</f>
        <v>-266</v>
      </c>
      <c r="H57" s="25">
        <f>'[1]4. Delegazioni'!H57</f>
        <v>-0.4012</v>
      </c>
      <c r="I57" s="22">
        <f>'[1]4. Delegazioni'!I57</f>
        <v>67</v>
      </c>
      <c r="J57" s="24">
        <f>'[1]4. Delegazioni'!J57</f>
        <v>-13</v>
      </c>
      <c r="K57" s="25">
        <f>'[1]4. Delegazioni'!K57</f>
        <v>-0.16250000000000001</v>
      </c>
      <c r="L57" s="53"/>
      <c r="M57" s="53"/>
      <c r="N57" s="53"/>
      <c r="O57" s="12"/>
      <c r="P57" s="13"/>
      <c r="Q57" s="14"/>
      <c r="R57" s="9"/>
      <c r="S57" s="9"/>
    </row>
    <row r="58" spans="2:19" s="8" customFormat="1" x14ac:dyDescent="0.2">
      <c r="B58" s="9" t="s">
        <v>64</v>
      </c>
      <c r="C58" s="22">
        <f>'[1]4. Delegazioni'!C58</f>
        <v>949</v>
      </c>
      <c r="D58" s="24">
        <f>'[1]4. Delegazioni'!D58</f>
        <v>-204</v>
      </c>
      <c r="E58" s="25">
        <f>'[1]4. Delegazioni'!E58</f>
        <v>-0.1769</v>
      </c>
      <c r="F58" s="22">
        <f>'[1]4. Delegazioni'!F58</f>
        <v>815</v>
      </c>
      <c r="G58" s="24">
        <f>'[1]4. Delegazioni'!G58</f>
        <v>-198</v>
      </c>
      <c r="H58" s="25">
        <f>'[1]4. Delegazioni'!H58</f>
        <v>-0.19550000000000001</v>
      </c>
      <c r="I58" s="22">
        <f>'[1]4. Delegazioni'!I58</f>
        <v>134</v>
      </c>
      <c r="J58" s="24">
        <f>'[1]4. Delegazioni'!J58</f>
        <v>-6</v>
      </c>
      <c r="K58" s="25">
        <f>'[1]4. Delegazioni'!K58</f>
        <v>-4.2900000000000001E-2</v>
      </c>
      <c r="L58" s="53"/>
      <c r="M58" s="53"/>
      <c r="N58" s="53"/>
      <c r="O58" s="12"/>
      <c r="P58" s="13"/>
      <c r="Q58" s="14"/>
      <c r="R58" s="9"/>
      <c r="S58" s="9"/>
    </row>
    <row r="59" spans="2:19" s="8" customFormat="1" x14ac:dyDescent="0.2">
      <c r="B59" s="9" t="s">
        <v>65</v>
      </c>
      <c r="C59" s="22">
        <f>'[1]4. Delegazioni'!C59</f>
        <v>1062</v>
      </c>
      <c r="D59" s="24">
        <f>'[1]4. Delegazioni'!D59</f>
        <v>-252</v>
      </c>
      <c r="E59" s="25">
        <f>'[1]4. Delegazioni'!E59</f>
        <v>-0.1918</v>
      </c>
      <c r="F59" s="22">
        <f>'[1]4. Delegazioni'!F59</f>
        <v>895</v>
      </c>
      <c r="G59" s="24">
        <f>'[1]4. Delegazioni'!G59</f>
        <v>-250</v>
      </c>
      <c r="H59" s="25">
        <f>'[1]4. Delegazioni'!H59</f>
        <v>-0.21829999999999999</v>
      </c>
      <c r="I59" s="22">
        <f>'[1]4. Delegazioni'!I59</f>
        <v>167</v>
      </c>
      <c r="J59" s="24">
        <f>'[1]4. Delegazioni'!J59</f>
        <v>-2</v>
      </c>
      <c r="K59" s="25">
        <f>'[1]4. Delegazioni'!K59</f>
        <v>-1.18E-2</v>
      </c>
      <c r="L59" s="53"/>
      <c r="M59" s="53"/>
      <c r="N59" s="53"/>
      <c r="O59" s="12"/>
      <c r="P59" s="13"/>
      <c r="Q59" s="14"/>
      <c r="R59" s="9"/>
      <c r="S59" s="9"/>
    </row>
    <row r="60" spans="2:19" s="8" customFormat="1" x14ac:dyDescent="0.2">
      <c r="B60" s="9" t="s">
        <v>5</v>
      </c>
      <c r="C60" s="22">
        <f>'[1]4. Delegazioni'!C60</f>
        <v>9537</v>
      </c>
      <c r="D60" s="24">
        <f>'[1]4. Delegazioni'!D60</f>
        <v>-1476</v>
      </c>
      <c r="E60" s="25">
        <f>'[1]4. Delegazioni'!E60</f>
        <v>-0.13400000000000001</v>
      </c>
      <c r="F60" s="22">
        <f>'[1]4. Delegazioni'!F60</f>
        <v>6717</v>
      </c>
      <c r="G60" s="24">
        <f>'[1]4. Delegazioni'!G60</f>
        <v>-1951</v>
      </c>
      <c r="H60" s="25">
        <f>'[1]4. Delegazioni'!H60</f>
        <v>-0.22509999999999999</v>
      </c>
      <c r="I60" s="22">
        <f>'[1]4. Delegazioni'!I60</f>
        <v>2820</v>
      </c>
      <c r="J60" s="24">
        <f>'[1]4. Delegazioni'!J60</f>
        <v>475</v>
      </c>
      <c r="K60" s="25">
        <f>'[1]4. Delegazioni'!K60</f>
        <v>0.2026</v>
      </c>
      <c r="L60" s="53"/>
      <c r="M60" s="53"/>
      <c r="N60" s="53"/>
    </row>
    <row r="61" spans="2:19" s="8" customFormat="1" x14ac:dyDescent="0.2">
      <c r="B61" s="9" t="s">
        <v>40</v>
      </c>
      <c r="C61" s="22">
        <f>'[1]4. Delegazioni'!C61</f>
        <v>1789</v>
      </c>
      <c r="D61" s="24">
        <f>'[1]4. Delegazioni'!D61</f>
        <v>-405</v>
      </c>
      <c r="E61" s="25">
        <f>'[1]4. Delegazioni'!E61</f>
        <v>-0.18459999999999999</v>
      </c>
      <c r="F61" s="22">
        <f>'[1]4. Delegazioni'!F61</f>
        <v>1517</v>
      </c>
      <c r="G61" s="24">
        <f>'[1]4. Delegazioni'!G61</f>
        <v>-368</v>
      </c>
      <c r="H61" s="25">
        <f>'[1]4. Delegazioni'!H61</f>
        <v>-0.19520000000000001</v>
      </c>
      <c r="I61" s="22">
        <f>'[1]4. Delegazioni'!I61</f>
        <v>272</v>
      </c>
      <c r="J61" s="24">
        <f>'[1]4. Delegazioni'!J61</f>
        <v>-37</v>
      </c>
      <c r="K61" s="25">
        <f>'[1]4. Delegazioni'!K61</f>
        <v>-0.1197</v>
      </c>
      <c r="L61" s="53"/>
      <c r="M61" s="53"/>
      <c r="N61" s="53"/>
    </row>
    <row r="62" spans="2:19" s="8" customFormat="1" x14ac:dyDescent="0.2">
      <c r="B62" s="9" t="s">
        <v>9</v>
      </c>
      <c r="C62" s="22">
        <f>'[1]4. Delegazioni'!C62</f>
        <v>496</v>
      </c>
      <c r="D62" s="24">
        <f>'[1]4. Delegazioni'!D62</f>
        <v>-122</v>
      </c>
      <c r="E62" s="25">
        <f>'[1]4. Delegazioni'!E62</f>
        <v>-0.19739999999999999</v>
      </c>
      <c r="F62" s="22">
        <f>'[1]4. Delegazioni'!F62</f>
        <v>399</v>
      </c>
      <c r="G62" s="24">
        <f>'[1]4. Delegazioni'!G62</f>
        <v>-120</v>
      </c>
      <c r="H62" s="25">
        <f>'[1]4. Delegazioni'!H62</f>
        <v>-0.23119999999999999</v>
      </c>
      <c r="I62" s="22">
        <f>'[1]4. Delegazioni'!I62</f>
        <v>97</v>
      </c>
      <c r="J62" s="24">
        <f>'[1]4. Delegazioni'!J62</f>
        <v>-2</v>
      </c>
      <c r="K62" s="25">
        <f>'[1]4. Delegazioni'!K62</f>
        <v>-2.0199999999999999E-2</v>
      </c>
      <c r="L62" s="53"/>
      <c r="M62" s="53"/>
      <c r="N62" s="53"/>
    </row>
    <row r="63" spans="2:19" s="8" customFormat="1" x14ac:dyDescent="0.2">
      <c r="B63" s="9" t="s">
        <v>41</v>
      </c>
      <c r="C63" s="22">
        <f>'[1]4. Delegazioni'!C63</f>
        <v>3802</v>
      </c>
      <c r="D63" s="24">
        <f>'[1]4. Delegazioni'!D63</f>
        <v>-1309</v>
      </c>
      <c r="E63" s="25">
        <f>'[1]4. Delegazioni'!E63</f>
        <v>-0.25609999999999999</v>
      </c>
      <c r="F63" s="22">
        <f>'[1]4. Delegazioni'!F63</f>
        <v>3176</v>
      </c>
      <c r="G63" s="24">
        <f>'[1]4. Delegazioni'!G63</f>
        <v>-1182</v>
      </c>
      <c r="H63" s="25">
        <f>'[1]4. Delegazioni'!H63</f>
        <v>-0.2712</v>
      </c>
      <c r="I63" s="22">
        <f>'[1]4. Delegazioni'!I63</f>
        <v>626</v>
      </c>
      <c r="J63" s="24">
        <f>'[1]4. Delegazioni'!J63</f>
        <v>-127</v>
      </c>
      <c r="K63" s="25">
        <f>'[1]4. Delegazioni'!K63</f>
        <v>-0.16869999999999999</v>
      </c>
      <c r="L63" s="53"/>
      <c r="M63" s="53"/>
      <c r="N63" s="53"/>
    </row>
    <row r="64" spans="2:19" s="8" customFormat="1" x14ac:dyDescent="0.2">
      <c r="B64" s="9" t="s">
        <v>42</v>
      </c>
      <c r="C64" s="22">
        <f>'[1]4. Delegazioni'!C64</f>
        <v>4246</v>
      </c>
      <c r="D64" s="24">
        <f>'[1]4. Delegazioni'!D64</f>
        <v>-487</v>
      </c>
      <c r="E64" s="25">
        <f>'[1]4. Delegazioni'!E64</f>
        <v>-0.10290000000000001</v>
      </c>
      <c r="F64" s="22">
        <f>'[1]4. Delegazioni'!F64</f>
        <v>3338</v>
      </c>
      <c r="G64" s="24">
        <f>'[1]4. Delegazioni'!G64</f>
        <v>-585</v>
      </c>
      <c r="H64" s="25">
        <f>'[1]4. Delegazioni'!H64</f>
        <v>-0.14910000000000001</v>
      </c>
      <c r="I64" s="22">
        <f>'[1]4. Delegazioni'!I64</f>
        <v>908</v>
      </c>
      <c r="J64" s="24">
        <f>'[1]4. Delegazioni'!J64</f>
        <v>98</v>
      </c>
      <c r="K64" s="25">
        <f>'[1]4. Delegazioni'!K64</f>
        <v>0.121</v>
      </c>
      <c r="L64" s="53"/>
      <c r="M64" s="53"/>
      <c r="N64" s="53"/>
    </row>
    <row r="65" spans="2:19" s="8" customFormat="1" x14ac:dyDescent="0.2">
      <c r="B65" s="9" t="s">
        <v>7</v>
      </c>
      <c r="C65" s="22">
        <f>'[1]4. Delegazioni'!C65</f>
        <v>3428</v>
      </c>
      <c r="D65" s="24">
        <f>'[1]4. Delegazioni'!D65</f>
        <v>-445</v>
      </c>
      <c r="E65" s="25">
        <f>'[1]4. Delegazioni'!E65</f>
        <v>-0.1149</v>
      </c>
      <c r="F65" s="22">
        <f>'[1]4. Delegazioni'!F65</f>
        <v>2797</v>
      </c>
      <c r="G65" s="24">
        <f>'[1]4. Delegazioni'!G65</f>
        <v>-437</v>
      </c>
      <c r="H65" s="25">
        <f>'[1]4. Delegazioni'!H65</f>
        <v>-0.1351</v>
      </c>
      <c r="I65" s="22">
        <f>'[1]4. Delegazioni'!I65</f>
        <v>631</v>
      </c>
      <c r="J65" s="24">
        <f>'[1]4. Delegazioni'!J65</f>
        <v>-8</v>
      </c>
      <c r="K65" s="25">
        <f>'[1]4. Delegazioni'!K65</f>
        <v>-1.2500000000000001E-2</v>
      </c>
      <c r="L65" s="53"/>
      <c r="M65" s="53"/>
      <c r="N65" s="53"/>
    </row>
    <row r="66" spans="2:19" s="8" customFormat="1" x14ac:dyDescent="0.2">
      <c r="B66" s="9" t="s">
        <v>43</v>
      </c>
      <c r="C66" s="22">
        <f>'[1]4. Delegazioni'!C66</f>
        <v>1351</v>
      </c>
      <c r="D66" s="24">
        <f>'[1]4. Delegazioni'!D66</f>
        <v>-646</v>
      </c>
      <c r="E66" s="25">
        <f>'[1]4. Delegazioni'!E66</f>
        <v>-0.32350000000000001</v>
      </c>
      <c r="F66" s="22">
        <f>'[1]4. Delegazioni'!F66</f>
        <v>1075</v>
      </c>
      <c r="G66" s="24">
        <f>'[1]4. Delegazioni'!G66</f>
        <v>-710</v>
      </c>
      <c r="H66" s="25">
        <f>'[1]4. Delegazioni'!H66</f>
        <v>-0.39779999999999999</v>
      </c>
      <c r="I66" s="22">
        <f>'[1]4. Delegazioni'!I66</f>
        <v>276</v>
      </c>
      <c r="J66" s="24">
        <f>'[1]4. Delegazioni'!J66</f>
        <v>64</v>
      </c>
      <c r="K66" s="25">
        <f>'[1]4. Delegazioni'!K66</f>
        <v>0.3019</v>
      </c>
      <c r="L66" s="53"/>
      <c r="M66" s="53"/>
      <c r="N66" s="53"/>
    </row>
    <row r="67" spans="2:19" s="8" customFormat="1" x14ac:dyDescent="0.2">
      <c r="B67" s="9" t="s">
        <v>44</v>
      </c>
      <c r="C67" s="22">
        <f>'[1]4. Delegazioni'!C67</f>
        <v>1350</v>
      </c>
      <c r="D67" s="24">
        <f>'[1]4. Delegazioni'!D67</f>
        <v>-569</v>
      </c>
      <c r="E67" s="25">
        <f>'[1]4. Delegazioni'!E67</f>
        <v>-0.29649999999999999</v>
      </c>
      <c r="F67" s="22">
        <f>'[1]4. Delegazioni'!F67</f>
        <v>1061</v>
      </c>
      <c r="G67" s="24">
        <f>'[1]4. Delegazioni'!G67</f>
        <v>-560</v>
      </c>
      <c r="H67" s="25">
        <f>'[1]4. Delegazioni'!H67</f>
        <v>-0.34549999999999997</v>
      </c>
      <c r="I67" s="22">
        <f>'[1]4. Delegazioni'!I67</f>
        <v>289</v>
      </c>
      <c r="J67" s="24">
        <f>'[1]4. Delegazioni'!J67</f>
        <v>-9</v>
      </c>
      <c r="K67" s="25">
        <f>'[1]4. Delegazioni'!K67</f>
        <v>-3.0200000000000001E-2</v>
      </c>
      <c r="L67" s="53"/>
      <c r="M67" s="53"/>
      <c r="N67" s="53"/>
    </row>
    <row r="68" spans="2:19" s="8" customFormat="1" ht="21" customHeight="1" x14ac:dyDescent="0.2">
      <c r="B68" s="15" t="s">
        <v>149</v>
      </c>
      <c r="C68" s="16">
        <f>'4. Sesso, nazionalità, età'!C39</f>
        <v>31690</v>
      </c>
      <c r="D68" s="58">
        <f>'4. Sesso, nazionalità, età'!D39</f>
        <v>-7196</v>
      </c>
      <c r="E68" s="17">
        <f>'4. Sesso, nazionalità, età'!E39</f>
        <v>-0.18505374684976597</v>
      </c>
      <c r="F68" s="16">
        <f>'4. Sesso, nazionalità, età'!F39</f>
        <v>24921</v>
      </c>
      <c r="G68" s="58">
        <f>'4. Sesso, nazionalità, età'!G39</f>
        <v>-7562</v>
      </c>
      <c r="H68" s="17">
        <f>'4. Sesso, nazionalità, età'!H39</f>
        <v>-0.23279869470184403</v>
      </c>
      <c r="I68" s="16">
        <f>'4. Sesso, nazionalità, età'!I39</f>
        <v>6769</v>
      </c>
      <c r="J68" s="58">
        <f>'4. Sesso, nazionalità, età'!J39</f>
        <v>366</v>
      </c>
      <c r="K68" s="17">
        <f>'4. Sesso, nazionalità, età'!K39</f>
        <v>5.716070591910042E-2</v>
      </c>
      <c r="L68" s="53"/>
      <c r="M68" s="53"/>
      <c r="N68" s="53"/>
    </row>
    <row r="69" spans="2:19" s="8" customFormat="1" ht="24.95" customHeight="1" x14ac:dyDescent="0.2">
      <c r="B69" s="26" t="s">
        <v>47</v>
      </c>
      <c r="C69" s="26"/>
      <c r="D69" s="26"/>
      <c r="E69" s="26"/>
      <c r="F69" s="26"/>
      <c r="G69" s="26"/>
      <c r="H69" s="26"/>
      <c r="I69" s="26"/>
      <c r="J69" s="26"/>
      <c r="K69" s="26"/>
      <c r="L69" s="53"/>
      <c r="M69" s="53"/>
      <c r="N69" s="53"/>
    </row>
    <row r="70" spans="2:19" x14ac:dyDescent="0.25">
      <c r="L70" s="53"/>
      <c r="M70" s="53"/>
      <c r="N70" s="53"/>
    </row>
    <row r="72" spans="2:19" s="7" customFormat="1" ht="24.95" customHeight="1" x14ac:dyDescent="0.25">
      <c r="B72" s="173" t="s">
        <v>225</v>
      </c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"/>
      <c r="P72" s="1"/>
      <c r="Q72" s="1"/>
    </row>
    <row r="73" spans="2:19" s="8" customFormat="1" ht="15" customHeight="1" x14ac:dyDescent="0.2">
      <c r="B73" s="168" t="s">
        <v>90</v>
      </c>
      <c r="C73" s="170" t="s">
        <v>55</v>
      </c>
      <c r="D73" s="170"/>
      <c r="E73" s="170"/>
      <c r="F73" s="166" t="s">
        <v>2</v>
      </c>
      <c r="G73" s="166"/>
      <c r="H73" s="166"/>
      <c r="I73" s="166"/>
      <c r="J73" s="166"/>
      <c r="K73" s="166"/>
      <c r="L73" s="166"/>
      <c r="M73" s="166"/>
      <c r="N73" s="166"/>
    </row>
    <row r="74" spans="2:19" s="8" customFormat="1" ht="30.75" customHeight="1" x14ac:dyDescent="0.2">
      <c r="B74" s="169"/>
      <c r="C74" s="171"/>
      <c r="D74" s="171"/>
      <c r="E74" s="171"/>
      <c r="F74" s="172" t="s">
        <v>31</v>
      </c>
      <c r="G74" s="172"/>
      <c r="H74" s="172"/>
      <c r="I74" s="172" t="s">
        <v>32</v>
      </c>
      <c r="J74" s="172"/>
      <c r="K74" s="172"/>
      <c r="L74" s="172" t="s">
        <v>46</v>
      </c>
      <c r="M74" s="172"/>
      <c r="N74" s="172"/>
    </row>
    <row r="75" spans="2:19" s="8" customFormat="1" ht="42" customHeight="1" x14ac:dyDescent="0.2">
      <c r="B75" s="10"/>
      <c r="C75" s="2" t="s">
        <v>240</v>
      </c>
      <c r="D75" s="11" t="s">
        <v>241</v>
      </c>
      <c r="E75" s="11" t="s">
        <v>242</v>
      </c>
      <c r="F75" s="2" t="s">
        <v>240</v>
      </c>
      <c r="G75" s="11" t="s">
        <v>241</v>
      </c>
      <c r="H75" s="11" t="s">
        <v>242</v>
      </c>
      <c r="I75" s="2" t="s">
        <v>240</v>
      </c>
      <c r="J75" s="11" t="s">
        <v>241</v>
      </c>
      <c r="K75" s="11" t="s">
        <v>242</v>
      </c>
      <c r="L75" s="2" t="s">
        <v>240</v>
      </c>
      <c r="M75" s="11" t="s">
        <v>241</v>
      </c>
      <c r="N75" s="11" t="s">
        <v>242</v>
      </c>
    </row>
    <row r="76" spans="2:19" s="8" customFormat="1" x14ac:dyDescent="0.2">
      <c r="B76" s="9" t="s">
        <v>60</v>
      </c>
      <c r="C76" s="54">
        <f>'[1]4. Delegazioni'!C76</f>
        <v>2452</v>
      </c>
      <c r="D76" s="55">
        <f>'[1]4. Delegazioni'!D76</f>
        <v>-820</v>
      </c>
      <c r="E76" s="56">
        <f>'[1]4. Delegazioni'!E76</f>
        <v>-0.25059999999999999</v>
      </c>
      <c r="F76" s="54">
        <f>'[1]4. Delegazioni'!F76</f>
        <v>908</v>
      </c>
      <c r="G76" s="55">
        <f>'[1]4. Delegazioni'!G76</f>
        <v>-435</v>
      </c>
      <c r="H76" s="56">
        <f>'[1]4. Delegazioni'!H76</f>
        <v>-0.32390000000000002</v>
      </c>
      <c r="I76" s="54">
        <f>'[1]4. Delegazioni'!I76</f>
        <v>1496</v>
      </c>
      <c r="J76" s="55">
        <f>'[1]4. Delegazioni'!J76</f>
        <v>-397</v>
      </c>
      <c r="K76" s="56">
        <f>'[1]4. Delegazioni'!K76</f>
        <v>-0.2097</v>
      </c>
      <c r="L76" s="54">
        <f>'[1]4. Delegazioni'!L76</f>
        <v>48</v>
      </c>
      <c r="M76" s="55">
        <f>'[1]4. Delegazioni'!M76</f>
        <v>12</v>
      </c>
      <c r="N76" s="56">
        <f>'[1]4. Delegazioni'!N76</f>
        <v>0.33329999999999999</v>
      </c>
      <c r="O76" s="12"/>
      <c r="P76" s="13"/>
      <c r="Q76" s="14"/>
      <c r="R76" s="9"/>
      <c r="S76" s="9"/>
    </row>
    <row r="77" spans="2:19" s="8" customFormat="1" x14ac:dyDescent="0.2">
      <c r="B77" s="9" t="s">
        <v>61</v>
      </c>
      <c r="C77" s="22">
        <f>'[1]4. Delegazioni'!C77</f>
        <v>477</v>
      </c>
      <c r="D77" s="24">
        <f>'[1]4. Delegazioni'!D77</f>
        <v>-106</v>
      </c>
      <c r="E77" s="25">
        <f>'[1]4. Delegazioni'!E77</f>
        <v>-0.18179999999999999</v>
      </c>
      <c r="F77" s="22">
        <f>'[1]4. Delegazioni'!F77</f>
        <v>150</v>
      </c>
      <c r="G77" s="24">
        <f>'[1]4. Delegazioni'!G77</f>
        <v>-47</v>
      </c>
      <c r="H77" s="25">
        <f>'[1]4. Delegazioni'!H77</f>
        <v>-0.23860000000000001</v>
      </c>
      <c r="I77" s="22">
        <f>'[1]4. Delegazioni'!I77</f>
        <v>323</v>
      </c>
      <c r="J77" s="24">
        <f>'[1]4. Delegazioni'!J77</f>
        <v>-52</v>
      </c>
      <c r="K77" s="25">
        <f>'[1]4. Delegazioni'!K77</f>
        <v>-0.13869999999999999</v>
      </c>
      <c r="L77" s="22">
        <f>'[1]4. Delegazioni'!L77</f>
        <v>4</v>
      </c>
      <c r="M77" s="24">
        <f>'[1]4. Delegazioni'!M77</f>
        <v>-7</v>
      </c>
      <c r="N77" s="25">
        <f>'[1]4. Delegazioni'!N77</f>
        <v>-0.63639999999999997</v>
      </c>
      <c r="O77" s="12"/>
      <c r="P77" s="13"/>
      <c r="Q77" s="14"/>
      <c r="R77" s="9"/>
      <c r="S77" s="9"/>
    </row>
    <row r="78" spans="2:19" s="8" customFormat="1" x14ac:dyDescent="0.2">
      <c r="B78" s="9" t="s">
        <v>62</v>
      </c>
      <c r="C78" s="22">
        <f>'[1]4. Delegazioni'!C78</f>
        <v>287</v>
      </c>
      <c r="D78" s="24">
        <f>'[1]4. Delegazioni'!D78</f>
        <v>-76</v>
      </c>
      <c r="E78" s="25">
        <f>'[1]4. Delegazioni'!E78</f>
        <v>-0.2094</v>
      </c>
      <c r="F78" s="22">
        <f>'[1]4. Delegazioni'!F78</f>
        <v>106</v>
      </c>
      <c r="G78" s="24">
        <f>'[1]4. Delegazioni'!G78</f>
        <v>-41</v>
      </c>
      <c r="H78" s="25">
        <f>'[1]4. Delegazioni'!H78</f>
        <v>-0.27889999999999998</v>
      </c>
      <c r="I78" s="22">
        <f>'[1]4. Delegazioni'!I78</f>
        <v>178</v>
      </c>
      <c r="J78" s="24">
        <f>'[1]4. Delegazioni'!J78</f>
        <v>-34</v>
      </c>
      <c r="K78" s="25">
        <f>'[1]4. Delegazioni'!K78</f>
        <v>-0.16039999999999999</v>
      </c>
      <c r="L78" s="22">
        <f>'[1]4. Delegazioni'!L78</f>
        <v>3</v>
      </c>
      <c r="M78" s="24">
        <f>'[1]4. Delegazioni'!M78</f>
        <v>-1</v>
      </c>
      <c r="N78" s="25">
        <f>'[1]4. Delegazioni'!N78</f>
        <v>-0.25</v>
      </c>
      <c r="O78" s="12"/>
      <c r="P78" s="13"/>
      <c r="Q78" s="14"/>
      <c r="R78" s="9"/>
      <c r="S78" s="9"/>
    </row>
    <row r="79" spans="2:19" s="8" customFormat="1" x14ac:dyDescent="0.2">
      <c r="B79" s="9" t="s">
        <v>63</v>
      </c>
      <c r="C79" s="22">
        <f>'[1]4. Delegazioni'!C79</f>
        <v>464</v>
      </c>
      <c r="D79" s="24">
        <f>'[1]4. Delegazioni'!D79</f>
        <v>-279</v>
      </c>
      <c r="E79" s="25">
        <f>'[1]4. Delegazioni'!E79</f>
        <v>-0.3755</v>
      </c>
      <c r="F79" s="22">
        <f>'[1]4. Delegazioni'!F79</f>
        <v>191</v>
      </c>
      <c r="G79" s="24">
        <f>'[1]4. Delegazioni'!G79</f>
        <v>-138</v>
      </c>
      <c r="H79" s="25">
        <f>'[1]4. Delegazioni'!H79</f>
        <v>-0.41949999999999998</v>
      </c>
      <c r="I79" s="22">
        <f>'[1]4. Delegazioni'!I79</f>
        <v>268</v>
      </c>
      <c r="J79" s="24">
        <f>'[1]4. Delegazioni'!J79</f>
        <v>-140</v>
      </c>
      <c r="K79" s="25">
        <f>'[1]4. Delegazioni'!K79</f>
        <v>-0.34310000000000002</v>
      </c>
      <c r="L79" s="22">
        <f>'[1]4. Delegazioni'!L79</f>
        <v>5</v>
      </c>
      <c r="M79" s="24">
        <f>'[1]4. Delegazioni'!M79</f>
        <v>-1</v>
      </c>
      <c r="N79" s="25">
        <f>'[1]4. Delegazioni'!N79</f>
        <v>-0.16669999999999999</v>
      </c>
      <c r="O79" s="12"/>
      <c r="P79" s="13"/>
      <c r="Q79" s="14"/>
      <c r="R79" s="9"/>
      <c r="S79" s="9"/>
    </row>
    <row r="80" spans="2:19" s="8" customFormat="1" x14ac:dyDescent="0.2">
      <c r="B80" s="9" t="s">
        <v>64</v>
      </c>
      <c r="C80" s="22">
        <f>'[1]4. Delegazioni'!C80</f>
        <v>949</v>
      </c>
      <c r="D80" s="24">
        <f>'[1]4. Delegazioni'!D80</f>
        <v>-204</v>
      </c>
      <c r="E80" s="25">
        <f>'[1]4. Delegazioni'!E80</f>
        <v>-0.1769</v>
      </c>
      <c r="F80" s="22">
        <f>'[1]4. Delegazioni'!F80</f>
        <v>372</v>
      </c>
      <c r="G80" s="24">
        <f>'[1]4. Delegazioni'!G80</f>
        <v>-127</v>
      </c>
      <c r="H80" s="25">
        <f>'[1]4. Delegazioni'!H80</f>
        <v>-0.2545</v>
      </c>
      <c r="I80" s="22">
        <f>'[1]4. Delegazioni'!I80</f>
        <v>569</v>
      </c>
      <c r="J80" s="24">
        <f>'[1]4. Delegazioni'!J80</f>
        <v>-76</v>
      </c>
      <c r="K80" s="25">
        <f>'[1]4. Delegazioni'!K80</f>
        <v>-0.1178</v>
      </c>
      <c r="L80" s="22">
        <f>'[1]4. Delegazioni'!L80</f>
        <v>8</v>
      </c>
      <c r="M80" s="24">
        <f>'[1]4. Delegazioni'!M80</f>
        <v>-1</v>
      </c>
      <c r="N80" s="25">
        <f>'[1]4. Delegazioni'!N80</f>
        <v>-0.1111</v>
      </c>
      <c r="O80" s="12"/>
      <c r="P80" s="13"/>
      <c r="Q80" s="14"/>
      <c r="R80" s="9"/>
      <c r="S80" s="9"/>
    </row>
    <row r="81" spans="2:37" s="8" customFormat="1" x14ac:dyDescent="0.2">
      <c r="B81" s="9" t="s">
        <v>65</v>
      </c>
      <c r="C81" s="22">
        <f>'[1]4. Delegazioni'!C81</f>
        <v>1062</v>
      </c>
      <c r="D81" s="24">
        <f>'[1]4. Delegazioni'!D81</f>
        <v>-252</v>
      </c>
      <c r="E81" s="25">
        <f>'[1]4. Delegazioni'!E81</f>
        <v>-0.1918</v>
      </c>
      <c r="F81" s="22">
        <f>'[1]4. Delegazioni'!F81</f>
        <v>366</v>
      </c>
      <c r="G81" s="24">
        <f>'[1]4. Delegazioni'!G81</f>
        <v>-168</v>
      </c>
      <c r="H81" s="25">
        <f>'[1]4. Delegazioni'!H81</f>
        <v>-0.31459999999999999</v>
      </c>
      <c r="I81" s="22">
        <f>'[1]4. Delegazioni'!I81</f>
        <v>683</v>
      </c>
      <c r="J81" s="24">
        <f>'[1]4. Delegazioni'!J81</f>
        <v>-87</v>
      </c>
      <c r="K81" s="25">
        <f>'[1]4. Delegazioni'!K81</f>
        <v>-0.113</v>
      </c>
      <c r="L81" s="22">
        <f>'[1]4. Delegazioni'!L81</f>
        <v>13</v>
      </c>
      <c r="M81" s="24">
        <f>'[1]4. Delegazioni'!M81</f>
        <v>3</v>
      </c>
      <c r="N81" s="25">
        <f>'[1]4. Delegazioni'!N81</f>
        <v>0.3</v>
      </c>
      <c r="O81" s="12"/>
      <c r="P81" s="13"/>
      <c r="Q81" s="14"/>
      <c r="R81" s="9"/>
      <c r="S81" s="9"/>
    </row>
    <row r="82" spans="2:37" s="8" customFormat="1" x14ac:dyDescent="0.2">
      <c r="B82" s="9" t="s">
        <v>5</v>
      </c>
      <c r="C82" s="22">
        <f>'[1]4. Delegazioni'!C82</f>
        <v>9537</v>
      </c>
      <c r="D82" s="24">
        <f>'[1]4. Delegazioni'!D82</f>
        <v>-1476</v>
      </c>
      <c r="E82" s="25">
        <f>'[1]4. Delegazioni'!E82</f>
        <v>-0.13400000000000001</v>
      </c>
      <c r="F82" s="22">
        <f>'[1]4. Delegazioni'!F82</f>
        <v>4282</v>
      </c>
      <c r="G82" s="24">
        <f>'[1]4. Delegazioni'!G82</f>
        <v>-490</v>
      </c>
      <c r="H82" s="25">
        <f>'[1]4. Delegazioni'!H82</f>
        <v>-0.1027</v>
      </c>
      <c r="I82" s="22">
        <f>'[1]4. Delegazioni'!I82</f>
        <v>5101</v>
      </c>
      <c r="J82" s="24">
        <f>'[1]4. Delegazioni'!J82</f>
        <v>-983</v>
      </c>
      <c r="K82" s="25">
        <f>'[1]4. Delegazioni'!K82</f>
        <v>-0.16159999999999999</v>
      </c>
      <c r="L82" s="22">
        <f>'[1]4. Delegazioni'!L82</f>
        <v>154</v>
      </c>
      <c r="M82" s="24">
        <f>'[1]4. Delegazioni'!M82</f>
        <v>-3</v>
      </c>
      <c r="N82" s="25">
        <f>'[1]4. Delegazioni'!N82</f>
        <v>-1.9099999999999999E-2</v>
      </c>
    </row>
    <row r="83" spans="2:37" s="8" customFormat="1" x14ac:dyDescent="0.2">
      <c r="B83" s="9" t="s">
        <v>40</v>
      </c>
      <c r="C83" s="22">
        <f>'[1]4. Delegazioni'!C83</f>
        <v>1789</v>
      </c>
      <c r="D83" s="24">
        <f>'[1]4. Delegazioni'!D83</f>
        <v>-405</v>
      </c>
      <c r="E83" s="25">
        <f>'[1]4. Delegazioni'!E83</f>
        <v>-0.18459999999999999</v>
      </c>
      <c r="F83" s="22">
        <f>'[1]4. Delegazioni'!F83</f>
        <v>707</v>
      </c>
      <c r="G83" s="24">
        <f>'[1]4. Delegazioni'!G83</f>
        <v>-99</v>
      </c>
      <c r="H83" s="25">
        <f>'[1]4. Delegazioni'!H83</f>
        <v>-0.12280000000000001</v>
      </c>
      <c r="I83" s="22">
        <f>'[1]4. Delegazioni'!I83</f>
        <v>1033</v>
      </c>
      <c r="J83" s="24">
        <f>'[1]4. Delegazioni'!J83</f>
        <v>-303</v>
      </c>
      <c r="K83" s="25">
        <f>'[1]4. Delegazioni'!K83</f>
        <v>-0.2268</v>
      </c>
      <c r="L83" s="22">
        <f>'[1]4. Delegazioni'!L83</f>
        <v>49</v>
      </c>
      <c r="M83" s="24">
        <f>'[1]4. Delegazioni'!M83</f>
        <v>-3</v>
      </c>
      <c r="N83" s="25">
        <f>'[1]4. Delegazioni'!N83</f>
        <v>-5.7700000000000001E-2</v>
      </c>
    </row>
    <row r="84" spans="2:37" s="8" customFormat="1" x14ac:dyDescent="0.2">
      <c r="B84" s="9" t="s">
        <v>9</v>
      </c>
      <c r="C84" s="22">
        <f>'[1]4. Delegazioni'!C84</f>
        <v>496</v>
      </c>
      <c r="D84" s="24">
        <f>'[1]4. Delegazioni'!D84</f>
        <v>-122</v>
      </c>
      <c r="E84" s="25">
        <f>'[1]4. Delegazioni'!E84</f>
        <v>-0.19739999999999999</v>
      </c>
      <c r="F84" s="22">
        <f>'[1]4. Delegazioni'!F84</f>
        <v>177</v>
      </c>
      <c r="G84" s="24">
        <f>'[1]4. Delegazioni'!G84</f>
        <v>-62</v>
      </c>
      <c r="H84" s="25">
        <f>'[1]4. Delegazioni'!H84</f>
        <v>-0.25940000000000002</v>
      </c>
      <c r="I84" s="22">
        <f>'[1]4. Delegazioni'!I84</f>
        <v>311</v>
      </c>
      <c r="J84" s="24">
        <f>'[1]4. Delegazioni'!J84</f>
        <v>-59</v>
      </c>
      <c r="K84" s="25">
        <f>'[1]4. Delegazioni'!K84</f>
        <v>-0.1595</v>
      </c>
      <c r="L84" s="22">
        <f>'[1]4. Delegazioni'!L84</f>
        <v>8</v>
      </c>
      <c r="M84" s="24">
        <f>'[1]4. Delegazioni'!M84</f>
        <v>-1</v>
      </c>
      <c r="N84" s="25">
        <f>'[1]4. Delegazioni'!N84</f>
        <v>-0.1111</v>
      </c>
    </row>
    <row r="85" spans="2:37" s="8" customFormat="1" x14ac:dyDescent="0.2">
      <c r="B85" s="9" t="s">
        <v>41</v>
      </c>
      <c r="C85" s="22">
        <f>'[1]4. Delegazioni'!C85</f>
        <v>3802</v>
      </c>
      <c r="D85" s="24">
        <f>'[1]4. Delegazioni'!D85</f>
        <v>-1309</v>
      </c>
      <c r="E85" s="25">
        <f>'[1]4. Delegazioni'!E85</f>
        <v>-0.25609999999999999</v>
      </c>
      <c r="F85" s="22">
        <f>'[1]4. Delegazioni'!F85</f>
        <v>1543</v>
      </c>
      <c r="G85" s="24">
        <f>'[1]4. Delegazioni'!G85</f>
        <v>-390</v>
      </c>
      <c r="H85" s="25">
        <f>'[1]4. Delegazioni'!H85</f>
        <v>-0.20180000000000001</v>
      </c>
      <c r="I85" s="22">
        <f>'[1]4. Delegazioni'!I85</f>
        <v>2204</v>
      </c>
      <c r="J85" s="24">
        <f>'[1]4. Delegazioni'!J85</f>
        <v>-897</v>
      </c>
      <c r="K85" s="25">
        <f>'[1]4. Delegazioni'!K85</f>
        <v>-0.2893</v>
      </c>
      <c r="L85" s="22">
        <f>'[1]4. Delegazioni'!L85</f>
        <v>55</v>
      </c>
      <c r="M85" s="24">
        <f>'[1]4. Delegazioni'!M85</f>
        <v>-22</v>
      </c>
      <c r="N85" s="25">
        <f>'[1]4. Delegazioni'!N85</f>
        <v>-0.28570000000000001</v>
      </c>
    </row>
    <row r="86" spans="2:37" s="8" customFormat="1" x14ac:dyDescent="0.2">
      <c r="B86" s="9" t="s">
        <v>42</v>
      </c>
      <c r="C86" s="22">
        <f>'[1]4. Delegazioni'!C86</f>
        <v>4246</v>
      </c>
      <c r="D86" s="24">
        <f>'[1]4. Delegazioni'!D86</f>
        <v>-487</v>
      </c>
      <c r="E86" s="25">
        <f>'[1]4. Delegazioni'!E86</f>
        <v>-0.10290000000000001</v>
      </c>
      <c r="F86" s="22">
        <f>'[1]4. Delegazioni'!F86</f>
        <v>1638</v>
      </c>
      <c r="G86" s="24">
        <f>'[1]4. Delegazioni'!G86</f>
        <v>-169</v>
      </c>
      <c r="H86" s="25">
        <f>'[1]4. Delegazioni'!H86</f>
        <v>-9.35E-2</v>
      </c>
      <c r="I86" s="22">
        <f>'[1]4. Delegazioni'!I86</f>
        <v>2553</v>
      </c>
      <c r="J86" s="24">
        <f>'[1]4. Delegazioni'!J86</f>
        <v>-319</v>
      </c>
      <c r="K86" s="25">
        <f>'[1]4. Delegazioni'!K86</f>
        <v>-0.1111</v>
      </c>
      <c r="L86" s="22">
        <f>'[1]4. Delegazioni'!L86</f>
        <v>55</v>
      </c>
      <c r="M86" s="24">
        <f>'[1]4. Delegazioni'!M86</f>
        <v>1</v>
      </c>
      <c r="N86" s="25">
        <f>'[1]4. Delegazioni'!N86</f>
        <v>1.8499999999999999E-2</v>
      </c>
    </row>
    <row r="87" spans="2:37" s="8" customFormat="1" x14ac:dyDescent="0.2">
      <c r="B87" s="9" t="s">
        <v>7</v>
      </c>
      <c r="C87" s="22">
        <f>'[1]4. Delegazioni'!C87</f>
        <v>3428</v>
      </c>
      <c r="D87" s="24">
        <f>'[1]4. Delegazioni'!D87</f>
        <v>-445</v>
      </c>
      <c r="E87" s="25">
        <f>'[1]4. Delegazioni'!E87</f>
        <v>-0.1149</v>
      </c>
      <c r="F87" s="22">
        <f>'[1]4. Delegazioni'!F87</f>
        <v>1439</v>
      </c>
      <c r="G87" s="24">
        <f>'[1]4. Delegazioni'!G87</f>
        <v>-270</v>
      </c>
      <c r="H87" s="25">
        <f>'[1]4. Delegazioni'!H87</f>
        <v>-0.158</v>
      </c>
      <c r="I87" s="22">
        <f>'[1]4. Delegazioni'!I87</f>
        <v>1944</v>
      </c>
      <c r="J87" s="24">
        <f>'[1]4. Delegazioni'!J87</f>
        <v>-174</v>
      </c>
      <c r="K87" s="25">
        <f>'[1]4. Delegazioni'!K87</f>
        <v>-8.2199999999999995E-2</v>
      </c>
      <c r="L87" s="22">
        <f>'[1]4. Delegazioni'!L87</f>
        <v>45</v>
      </c>
      <c r="M87" s="24">
        <f>'[1]4. Delegazioni'!M87</f>
        <v>-1</v>
      </c>
      <c r="N87" s="25">
        <f>'[1]4. Delegazioni'!N87</f>
        <v>-2.1700000000000001E-2</v>
      </c>
    </row>
    <row r="88" spans="2:37" s="8" customFormat="1" x14ac:dyDescent="0.2">
      <c r="B88" s="9" t="s">
        <v>43</v>
      </c>
      <c r="C88" s="22">
        <f>'[1]4. Delegazioni'!C88</f>
        <v>1351</v>
      </c>
      <c r="D88" s="24">
        <f>'[1]4. Delegazioni'!D88</f>
        <v>-646</v>
      </c>
      <c r="E88" s="25">
        <f>'[1]4. Delegazioni'!E88</f>
        <v>-0.32350000000000001</v>
      </c>
      <c r="F88" s="22">
        <f>'[1]4. Delegazioni'!F88</f>
        <v>483</v>
      </c>
      <c r="G88" s="24">
        <f>'[1]4. Delegazioni'!G88</f>
        <v>-390</v>
      </c>
      <c r="H88" s="25">
        <f>'[1]4. Delegazioni'!H88</f>
        <v>-0.44669999999999999</v>
      </c>
      <c r="I88" s="22">
        <f>'[1]4. Delegazioni'!I88</f>
        <v>849</v>
      </c>
      <c r="J88" s="24">
        <f>'[1]4. Delegazioni'!J88</f>
        <v>-252</v>
      </c>
      <c r="K88" s="25">
        <f>'[1]4. Delegazioni'!K88</f>
        <v>-0.22889999999999999</v>
      </c>
      <c r="L88" s="22">
        <f>'[1]4. Delegazioni'!L88</f>
        <v>19</v>
      </c>
      <c r="M88" s="24">
        <f>'[1]4. Delegazioni'!M88</f>
        <v>-4</v>
      </c>
      <c r="N88" s="25">
        <f>'[1]4. Delegazioni'!N88</f>
        <v>-0.1739</v>
      </c>
    </row>
    <row r="89" spans="2:37" s="8" customFormat="1" x14ac:dyDescent="0.2">
      <c r="B89" s="9" t="s">
        <v>44</v>
      </c>
      <c r="C89" s="22">
        <f>'[1]4. Delegazioni'!C89</f>
        <v>1350</v>
      </c>
      <c r="D89" s="24">
        <f>'[1]4. Delegazioni'!D89</f>
        <v>-569</v>
      </c>
      <c r="E89" s="25">
        <f>'[1]4. Delegazioni'!E89</f>
        <v>-0.29649999999999999</v>
      </c>
      <c r="F89" s="22">
        <f>'[1]4. Delegazioni'!F89</f>
        <v>467</v>
      </c>
      <c r="G89" s="24">
        <f>'[1]4. Delegazioni'!G89</f>
        <v>-260</v>
      </c>
      <c r="H89" s="25">
        <f>'[1]4. Delegazioni'!H89</f>
        <v>-0.35759999999999997</v>
      </c>
      <c r="I89" s="22">
        <f>'[1]4. Delegazioni'!I89</f>
        <v>864</v>
      </c>
      <c r="J89" s="24">
        <f>'[1]4. Delegazioni'!J89</f>
        <v>-301</v>
      </c>
      <c r="K89" s="25">
        <f>'[1]4. Delegazioni'!K89</f>
        <v>-0.25840000000000002</v>
      </c>
      <c r="L89" s="22">
        <f>'[1]4. Delegazioni'!L89</f>
        <v>19</v>
      </c>
      <c r="M89" s="24">
        <f>'[1]4. Delegazioni'!M89</f>
        <v>-8</v>
      </c>
      <c r="N89" s="25">
        <f>'[1]4. Delegazioni'!N89</f>
        <v>-0.29630000000000001</v>
      </c>
    </row>
    <row r="90" spans="2:37" s="8" customFormat="1" ht="21" customHeight="1" x14ac:dyDescent="0.2">
      <c r="B90" s="15" t="s">
        <v>149</v>
      </c>
      <c r="C90" s="16">
        <f>'4. Sesso, nazionalità, età'!C53</f>
        <v>31690</v>
      </c>
      <c r="D90" s="58">
        <f>'4. Sesso, nazionalità, età'!D53</f>
        <v>-7196</v>
      </c>
      <c r="E90" s="17">
        <f>'4. Sesso, nazionalità, età'!E53</f>
        <v>-0.18505374684976597</v>
      </c>
      <c r="F90" s="16">
        <f>'4. Sesso, nazionalità, età'!F53</f>
        <v>12829</v>
      </c>
      <c r="G90" s="58">
        <f>'4. Sesso, nazionalità, età'!G53</f>
        <v>-3086</v>
      </c>
      <c r="H90" s="17">
        <f>'4. Sesso, nazionalità, età'!H53</f>
        <v>-0.19390512095507384</v>
      </c>
      <c r="I90" s="16">
        <f>'4. Sesso, nazionalità, età'!I53</f>
        <v>18376</v>
      </c>
      <c r="J90" s="58">
        <f>'4. Sesso, nazionalità, età'!J53</f>
        <v>-4074</v>
      </c>
      <c r="K90" s="17">
        <f>'4. Sesso, nazionalità, età'!K53</f>
        <v>-0.18146993318485524</v>
      </c>
      <c r="L90" s="16">
        <f>'4. Sesso, nazionalità, età'!L53</f>
        <v>485</v>
      </c>
      <c r="M90" s="58">
        <f>'4. Sesso, nazionalità, età'!M53</f>
        <v>-36</v>
      </c>
      <c r="N90" s="17">
        <f>'4. Sesso, nazionalità, età'!N53</f>
        <v>-6.9097888675623803E-2</v>
      </c>
    </row>
    <row r="91" spans="2:37" s="8" customFormat="1" ht="24.95" customHeight="1" x14ac:dyDescent="0.2">
      <c r="B91" s="167" t="s">
        <v>47</v>
      </c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</row>
    <row r="94" spans="2:37" s="30" customFormat="1" ht="24.95" customHeight="1" x14ac:dyDescent="0.25">
      <c r="B94" s="173" t="s">
        <v>360</v>
      </c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36"/>
      <c r="P94" s="36"/>
      <c r="Q94" s="36"/>
      <c r="AC94" s="4"/>
      <c r="AD94" s="4"/>
      <c r="AE94" s="4"/>
      <c r="AF94" s="4"/>
      <c r="AG94" s="4"/>
      <c r="AH94" s="4"/>
      <c r="AI94" s="4"/>
      <c r="AJ94" s="4"/>
      <c r="AK94" s="46"/>
    </row>
    <row r="95" spans="2:37" s="9" customFormat="1" ht="15" customHeight="1" x14ac:dyDescent="0.25">
      <c r="B95" s="168" t="s">
        <v>90</v>
      </c>
      <c r="C95" s="176" t="s">
        <v>55</v>
      </c>
      <c r="D95" s="176"/>
      <c r="E95" s="166" t="s">
        <v>2</v>
      </c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AC95" s="4"/>
      <c r="AD95" s="4"/>
      <c r="AE95" s="4"/>
      <c r="AF95" s="4"/>
      <c r="AG95" s="4"/>
      <c r="AH95" s="4"/>
      <c r="AI95" s="4"/>
      <c r="AJ95" s="4"/>
      <c r="AK95" s="31"/>
    </row>
    <row r="96" spans="2:37" s="9" customFormat="1" ht="30.75" customHeight="1" x14ac:dyDescent="0.25">
      <c r="B96" s="169"/>
      <c r="C96" s="177"/>
      <c r="D96" s="177"/>
      <c r="E96" s="174" t="s">
        <v>16</v>
      </c>
      <c r="F96" s="174"/>
      <c r="G96" s="174" t="s">
        <v>17</v>
      </c>
      <c r="H96" s="174"/>
      <c r="I96" s="174" t="s">
        <v>333</v>
      </c>
      <c r="J96" s="174"/>
      <c r="K96" s="174" t="s">
        <v>18</v>
      </c>
      <c r="L96" s="174"/>
      <c r="M96" s="174" t="s">
        <v>19</v>
      </c>
      <c r="N96" s="174"/>
      <c r="O96" s="174" t="s">
        <v>20</v>
      </c>
      <c r="P96" s="174"/>
      <c r="Q96" s="174" t="s">
        <v>48</v>
      </c>
      <c r="R96" s="174"/>
      <c r="S96" s="174" t="s">
        <v>21</v>
      </c>
      <c r="T96" s="174"/>
      <c r="AC96" s="4"/>
      <c r="AD96" s="4"/>
      <c r="AE96" s="4"/>
      <c r="AF96" s="4"/>
      <c r="AG96" s="4"/>
      <c r="AH96" s="4"/>
      <c r="AI96" s="4"/>
      <c r="AJ96" s="4"/>
      <c r="AK96" s="31"/>
    </row>
    <row r="97" spans="2:37" s="9" customFormat="1" ht="35.25" customHeight="1" x14ac:dyDescent="0.25">
      <c r="B97" s="10"/>
      <c r="C97" s="2" t="s">
        <v>240</v>
      </c>
      <c r="D97" s="11" t="s">
        <v>242</v>
      </c>
      <c r="E97" s="2" t="s">
        <v>240</v>
      </c>
      <c r="F97" s="11" t="s">
        <v>242</v>
      </c>
      <c r="G97" s="2" t="s">
        <v>240</v>
      </c>
      <c r="H97" s="11" t="s">
        <v>242</v>
      </c>
      <c r="I97" s="2" t="s">
        <v>240</v>
      </c>
      <c r="J97" s="11" t="s">
        <v>242</v>
      </c>
      <c r="K97" s="2" t="s">
        <v>240</v>
      </c>
      <c r="L97" s="11" t="s">
        <v>242</v>
      </c>
      <c r="M97" s="2" t="s">
        <v>240</v>
      </c>
      <c r="N97" s="11" t="s">
        <v>242</v>
      </c>
      <c r="O97" s="2" t="s">
        <v>240</v>
      </c>
      <c r="P97" s="11" t="s">
        <v>242</v>
      </c>
      <c r="Q97" s="2" t="s">
        <v>240</v>
      </c>
      <c r="R97" s="11" t="s">
        <v>242</v>
      </c>
      <c r="S97" s="2" t="s">
        <v>240</v>
      </c>
      <c r="T97" s="11" t="s">
        <v>242</v>
      </c>
      <c r="AC97" s="4"/>
      <c r="AD97" s="4"/>
      <c r="AE97" s="4"/>
      <c r="AF97" s="4"/>
      <c r="AG97" s="4"/>
      <c r="AH97" s="4"/>
      <c r="AI97" s="4"/>
      <c r="AJ97" s="4"/>
      <c r="AK97" s="31"/>
    </row>
    <row r="98" spans="2:37" x14ac:dyDescent="0.25">
      <c r="B98" s="9" t="s">
        <v>60</v>
      </c>
      <c r="C98" s="12">
        <f>'[1]4. Delegazioni'!C98</f>
        <v>2452</v>
      </c>
      <c r="D98" s="14">
        <f>'[1]4. Delegazioni'!D98</f>
        <v>-0.25059999999999999</v>
      </c>
      <c r="E98" s="12">
        <f>'[1]4. Delegazioni'!E98</f>
        <v>366</v>
      </c>
      <c r="F98" s="14">
        <f>'[1]4. Delegazioni'!F98</f>
        <v>-0.10730000000000001</v>
      </c>
      <c r="G98" s="12">
        <f>'[1]4. Delegazioni'!G98</f>
        <v>1327</v>
      </c>
      <c r="H98" s="14">
        <f>'[1]4. Delegazioni'!H98</f>
        <v>-0.33050000000000002</v>
      </c>
      <c r="I98" s="12">
        <f>'[1]4. Delegazioni'!I98</f>
        <v>228</v>
      </c>
      <c r="J98" s="14">
        <f>'[1]4. Delegazioni'!J98</f>
        <v>-0.20280000000000001</v>
      </c>
      <c r="K98" s="12">
        <f>'[1]4. Delegazioni'!K98</f>
        <v>91</v>
      </c>
      <c r="L98" s="14">
        <f>'[1]4. Delegazioni'!L98</f>
        <v>-0.1333</v>
      </c>
      <c r="M98" s="12">
        <f>'[1]4. Delegazioni'!M98</f>
        <v>53</v>
      </c>
      <c r="N98" s="14">
        <f>'[1]4. Delegazioni'!N98</f>
        <v>-0.35370000000000001</v>
      </c>
      <c r="O98" s="12">
        <f>'[1]4. Delegazioni'!O98</f>
        <v>311</v>
      </c>
      <c r="P98" s="14">
        <f>'[1]4. Delegazioni'!P98</f>
        <v>0.1147</v>
      </c>
      <c r="Q98" s="12">
        <f>'[1]4. Delegazioni'!Q98</f>
        <v>76</v>
      </c>
      <c r="R98" s="14">
        <f>'[1]4. Delegazioni'!R98</f>
        <v>-0.40629999999999999</v>
      </c>
      <c r="S98" s="12">
        <f>'[1]4. Delegazioni'!S98</f>
        <v>0</v>
      </c>
      <c r="T98" s="21" t="s">
        <v>151</v>
      </c>
    </row>
    <row r="99" spans="2:37" x14ac:dyDescent="0.25">
      <c r="B99" s="9" t="s">
        <v>61</v>
      </c>
      <c r="C99" s="12">
        <f>'[1]4. Delegazioni'!C99</f>
        <v>477</v>
      </c>
      <c r="D99" s="14">
        <f>'[1]4. Delegazioni'!D99</f>
        <v>-0.18179999999999999</v>
      </c>
      <c r="E99" s="12">
        <f>'[1]4. Delegazioni'!E99</f>
        <v>28</v>
      </c>
      <c r="F99" s="14">
        <f>'[1]4. Delegazioni'!F99</f>
        <v>-0.46150000000000002</v>
      </c>
      <c r="G99" s="12">
        <f>'[1]4. Delegazioni'!G99</f>
        <v>304</v>
      </c>
      <c r="H99" s="14">
        <f>'[1]4. Delegazioni'!H99</f>
        <v>-0.13639999999999999</v>
      </c>
      <c r="I99" s="12">
        <f>'[1]4. Delegazioni'!I99</f>
        <v>31</v>
      </c>
      <c r="J99" s="14">
        <f>'[1]4. Delegazioni'!J99</f>
        <v>-0.29549999999999998</v>
      </c>
      <c r="K99" s="12">
        <f>'[1]4. Delegazioni'!K99</f>
        <v>1</v>
      </c>
      <c r="L99" s="14">
        <f>'[1]4. Delegazioni'!L99</f>
        <v>-0.66669999999999996</v>
      </c>
      <c r="M99" s="12">
        <f>'[1]4. Delegazioni'!M99</f>
        <v>12</v>
      </c>
      <c r="N99" s="14">
        <f>'[1]4. Delegazioni'!N99</f>
        <v>-0.25</v>
      </c>
      <c r="O99" s="12">
        <f>'[1]4. Delegazioni'!O99</f>
        <v>97</v>
      </c>
      <c r="P99" s="14">
        <f>'[1]4. Delegazioni'!P99</f>
        <v>-0.1565</v>
      </c>
      <c r="Q99" s="12">
        <f>'[1]4. Delegazioni'!Q99</f>
        <v>4</v>
      </c>
      <c r="R99" s="14">
        <f>'[1]4. Delegazioni'!R99</f>
        <v>3</v>
      </c>
      <c r="S99" s="12">
        <f>'[1]4. Delegazioni'!S99</f>
        <v>0</v>
      </c>
      <c r="T99" s="21" t="s">
        <v>151</v>
      </c>
    </row>
    <row r="100" spans="2:37" x14ac:dyDescent="0.25">
      <c r="B100" s="9" t="s">
        <v>62</v>
      </c>
      <c r="C100" s="12">
        <f>'[1]4. Delegazioni'!C100</f>
        <v>287</v>
      </c>
      <c r="D100" s="14">
        <f>'[1]4. Delegazioni'!D100</f>
        <v>-0.2094</v>
      </c>
      <c r="E100" s="12">
        <f>'[1]4. Delegazioni'!E100</f>
        <v>14</v>
      </c>
      <c r="F100" s="14">
        <f>'[1]4. Delegazioni'!F100</f>
        <v>-0.39129999999999998</v>
      </c>
      <c r="G100" s="12">
        <f>'[1]4. Delegazioni'!G100</f>
        <v>166</v>
      </c>
      <c r="H100" s="14">
        <f>'[1]4. Delegazioni'!H100</f>
        <v>-0.20569999999999999</v>
      </c>
      <c r="I100" s="12">
        <f>'[1]4. Delegazioni'!I100</f>
        <v>44</v>
      </c>
      <c r="J100" s="14">
        <f>'[1]4. Delegazioni'!J100</f>
        <v>-0.39729999999999999</v>
      </c>
      <c r="K100" s="12">
        <f>'[1]4. Delegazioni'!K100</f>
        <v>0</v>
      </c>
      <c r="L100" s="21" t="s">
        <v>151</v>
      </c>
      <c r="M100" s="12">
        <f>'[1]4. Delegazioni'!M100</f>
        <v>5</v>
      </c>
      <c r="N100" s="21" t="s">
        <v>151</v>
      </c>
      <c r="O100" s="12">
        <f>'[1]4. Delegazioni'!O100</f>
        <v>58</v>
      </c>
      <c r="P100" s="14">
        <f>'[1]4. Delegazioni'!P100</f>
        <v>0.13730000000000001</v>
      </c>
      <c r="Q100" s="12">
        <f>'[1]4. Delegazioni'!Q100</f>
        <v>0</v>
      </c>
      <c r="R100" s="14">
        <f>'[1]4. Delegazioni'!R100</f>
        <v>-1</v>
      </c>
      <c r="S100" s="12">
        <f>'[1]4. Delegazioni'!S100</f>
        <v>0</v>
      </c>
      <c r="T100" s="21" t="s">
        <v>151</v>
      </c>
    </row>
    <row r="101" spans="2:37" x14ac:dyDescent="0.25">
      <c r="B101" s="9" t="s">
        <v>63</v>
      </c>
      <c r="C101" s="12">
        <f>'[1]4. Delegazioni'!C101</f>
        <v>464</v>
      </c>
      <c r="D101" s="14">
        <f>'[1]4. Delegazioni'!D101</f>
        <v>-0.3755</v>
      </c>
      <c r="E101" s="12">
        <f>'[1]4. Delegazioni'!E101</f>
        <v>38</v>
      </c>
      <c r="F101" s="14">
        <f>'[1]4. Delegazioni'!F101</f>
        <v>-0.32140000000000002</v>
      </c>
      <c r="G101" s="12">
        <f>'[1]4. Delegazioni'!G101</f>
        <v>285</v>
      </c>
      <c r="H101" s="14">
        <f>'[1]4. Delegazioni'!H101</f>
        <v>-0.43109999999999998</v>
      </c>
      <c r="I101" s="12">
        <f>'[1]4. Delegazioni'!I101</f>
        <v>31</v>
      </c>
      <c r="J101" s="14">
        <f>'[1]4. Delegazioni'!J101</f>
        <v>-0.60760000000000003</v>
      </c>
      <c r="K101" s="12">
        <f>'[1]4. Delegazioni'!K101</f>
        <v>3</v>
      </c>
      <c r="L101" s="14">
        <f>'[1]4. Delegazioni'!L101</f>
        <v>-0.25</v>
      </c>
      <c r="M101" s="12">
        <f>'[1]4. Delegazioni'!M101</f>
        <v>3</v>
      </c>
      <c r="N101" s="14">
        <f>'[1]4. Delegazioni'!N101</f>
        <v>-0.66669999999999996</v>
      </c>
      <c r="O101" s="12">
        <f>'[1]4. Delegazioni'!O101</f>
        <v>103</v>
      </c>
      <c r="P101" s="14">
        <f>'[1]4. Delegazioni'!P101</f>
        <v>0.17050000000000001</v>
      </c>
      <c r="Q101" s="12">
        <f>'[1]4. Delegazioni'!Q101</f>
        <v>1</v>
      </c>
      <c r="R101" s="14">
        <f>'[1]4. Delegazioni'!R101</f>
        <v>-0.83330000000000004</v>
      </c>
      <c r="S101" s="12">
        <f>'[1]4. Delegazioni'!S101</f>
        <v>0</v>
      </c>
      <c r="T101" s="21" t="s">
        <v>151</v>
      </c>
    </row>
    <row r="102" spans="2:37" x14ac:dyDescent="0.25">
      <c r="B102" s="9" t="s">
        <v>64</v>
      </c>
      <c r="C102" s="12">
        <f>'[1]4. Delegazioni'!C102</f>
        <v>949</v>
      </c>
      <c r="D102" s="14">
        <f>'[1]4. Delegazioni'!D102</f>
        <v>-0.1769</v>
      </c>
      <c r="E102" s="12">
        <f>'[1]4. Delegazioni'!E102</f>
        <v>119</v>
      </c>
      <c r="F102" s="14">
        <f>'[1]4. Delegazioni'!F102</f>
        <v>-0.21190000000000001</v>
      </c>
      <c r="G102" s="12">
        <f>'[1]4. Delegazioni'!G102</f>
        <v>445</v>
      </c>
      <c r="H102" s="14">
        <f>'[1]4. Delegazioni'!H102</f>
        <v>-0.2419</v>
      </c>
      <c r="I102" s="12">
        <f>'[1]4. Delegazioni'!I102</f>
        <v>223</v>
      </c>
      <c r="J102" s="14">
        <f>'[1]4. Delegazioni'!J102</f>
        <v>-0.2175</v>
      </c>
      <c r="K102" s="12">
        <f>'[1]4. Delegazioni'!K102</f>
        <v>9</v>
      </c>
      <c r="L102" s="21" t="s">
        <v>151</v>
      </c>
      <c r="M102" s="12">
        <f>'[1]4. Delegazioni'!M102</f>
        <v>23</v>
      </c>
      <c r="N102" s="14">
        <f>'[1]4. Delegazioni'!N102</f>
        <v>0.5333</v>
      </c>
      <c r="O102" s="12">
        <f>'[1]4. Delegazioni'!O102</f>
        <v>119</v>
      </c>
      <c r="P102" s="14">
        <f>'[1]4. Delegazioni'!P102</f>
        <v>0.21429999999999999</v>
      </c>
      <c r="Q102" s="12">
        <f>'[1]4. Delegazioni'!Q102</f>
        <v>11</v>
      </c>
      <c r="R102" s="14">
        <f>'[1]4. Delegazioni'!R102</f>
        <v>0.375</v>
      </c>
      <c r="S102" s="12">
        <f>'[1]4. Delegazioni'!S102</f>
        <v>0</v>
      </c>
      <c r="T102" s="21" t="s">
        <v>151</v>
      </c>
    </row>
    <row r="103" spans="2:37" x14ac:dyDescent="0.25">
      <c r="B103" s="9" t="s">
        <v>65</v>
      </c>
      <c r="C103" s="12">
        <f>'[1]4. Delegazioni'!C103</f>
        <v>1062</v>
      </c>
      <c r="D103" s="14">
        <f>'[1]4. Delegazioni'!D103</f>
        <v>-0.1918</v>
      </c>
      <c r="E103" s="12">
        <f>'[1]4. Delegazioni'!E103</f>
        <v>134</v>
      </c>
      <c r="F103" s="14">
        <f>'[1]4. Delegazioni'!F103</f>
        <v>-0.30209999999999998</v>
      </c>
      <c r="G103" s="12">
        <f>'[1]4. Delegazioni'!G103</f>
        <v>607</v>
      </c>
      <c r="H103" s="14">
        <f>'[1]4. Delegazioni'!H103</f>
        <v>-0.2316</v>
      </c>
      <c r="I103" s="12">
        <f>'[1]4. Delegazioni'!I103</f>
        <v>128</v>
      </c>
      <c r="J103" s="14">
        <f>'[1]4. Delegazioni'!J103</f>
        <v>0.30609999999999998</v>
      </c>
      <c r="K103" s="12">
        <f>'[1]4. Delegazioni'!K103</f>
        <v>7</v>
      </c>
      <c r="L103" s="14">
        <f>'[1]4. Delegazioni'!L103</f>
        <v>-0.63160000000000005</v>
      </c>
      <c r="M103" s="12">
        <f>'[1]4. Delegazioni'!M103</f>
        <v>21</v>
      </c>
      <c r="N103" s="14">
        <f>'[1]4. Delegazioni'!N103</f>
        <v>-0.4</v>
      </c>
      <c r="O103" s="12">
        <f>'[1]4. Delegazioni'!O103</f>
        <v>155</v>
      </c>
      <c r="P103" s="14">
        <f>'[1]4. Delegazioni'!P103</f>
        <v>-0.104</v>
      </c>
      <c r="Q103" s="12">
        <f>'[1]4. Delegazioni'!Q103</f>
        <v>10</v>
      </c>
      <c r="R103" s="14">
        <f>'[1]4. Delegazioni'!R103</f>
        <v>0.42859999999999998</v>
      </c>
      <c r="S103" s="12">
        <f>'[1]4. Delegazioni'!S103</f>
        <v>0</v>
      </c>
      <c r="T103" s="21" t="s">
        <v>151</v>
      </c>
    </row>
    <row r="104" spans="2:37" x14ac:dyDescent="0.25">
      <c r="B104" s="9" t="s">
        <v>5</v>
      </c>
      <c r="C104" s="12">
        <f>'[1]4. Delegazioni'!C104</f>
        <v>9537</v>
      </c>
      <c r="D104" s="14">
        <f>'[1]4. Delegazioni'!D104</f>
        <v>-0.13400000000000001</v>
      </c>
      <c r="E104" s="12">
        <f>'[1]4. Delegazioni'!E104</f>
        <v>2117</v>
      </c>
      <c r="F104" s="14">
        <f>'[1]4. Delegazioni'!F104</f>
        <v>-5.28E-2</v>
      </c>
      <c r="G104" s="12">
        <f>'[1]4. Delegazioni'!G104</f>
        <v>4216</v>
      </c>
      <c r="H104" s="14">
        <f>'[1]4. Delegazioni'!H104</f>
        <v>-0.2087</v>
      </c>
      <c r="I104" s="12">
        <f>'[1]4. Delegazioni'!I104</f>
        <v>980</v>
      </c>
      <c r="J104" s="14">
        <f>'[1]4. Delegazioni'!J104</f>
        <v>-0.13500000000000001</v>
      </c>
      <c r="K104" s="12">
        <f>'[1]4. Delegazioni'!K104</f>
        <v>164</v>
      </c>
      <c r="L104" s="14">
        <f>'[1]4. Delegazioni'!L104</f>
        <v>-0.18809999999999999</v>
      </c>
      <c r="M104" s="12">
        <f>'[1]4. Delegazioni'!M104</f>
        <v>58</v>
      </c>
      <c r="N104" s="14">
        <f>'[1]4. Delegazioni'!N104</f>
        <v>-0.31759999999999999</v>
      </c>
      <c r="O104" s="12">
        <f>'[1]4. Delegazioni'!O104</f>
        <v>886</v>
      </c>
      <c r="P104" s="14">
        <f>'[1]4. Delegazioni'!P104</f>
        <v>0.35060000000000002</v>
      </c>
      <c r="Q104" s="12">
        <f>'[1]4. Delegazioni'!Q104</f>
        <v>1116</v>
      </c>
      <c r="R104" s="14">
        <f>'[1]4. Delegazioni'!R104</f>
        <v>-0.18779999999999999</v>
      </c>
      <c r="S104" s="12">
        <f>'[1]4. Delegazioni'!S104</f>
        <v>0</v>
      </c>
      <c r="T104" s="21" t="s">
        <v>151</v>
      </c>
    </row>
    <row r="105" spans="2:37" x14ac:dyDescent="0.25">
      <c r="B105" s="9" t="s">
        <v>40</v>
      </c>
      <c r="C105" s="12">
        <f>'[1]4. Delegazioni'!C105</f>
        <v>1789</v>
      </c>
      <c r="D105" s="14">
        <f>'[1]4. Delegazioni'!D105</f>
        <v>-0.18459999999999999</v>
      </c>
      <c r="E105" s="12">
        <f>'[1]4. Delegazioni'!E105</f>
        <v>159</v>
      </c>
      <c r="F105" s="14">
        <f>'[1]4. Delegazioni'!F105</f>
        <v>-0.29649999999999999</v>
      </c>
      <c r="G105" s="12">
        <f>'[1]4. Delegazioni'!G105</f>
        <v>993</v>
      </c>
      <c r="H105" s="14">
        <f>'[1]4. Delegazioni'!H105</f>
        <v>-0.27889999999999998</v>
      </c>
      <c r="I105" s="12">
        <f>'[1]4. Delegazioni'!I105</f>
        <v>258</v>
      </c>
      <c r="J105" s="14">
        <f>'[1]4. Delegazioni'!J105</f>
        <v>8.8599999999999998E-2</v>
      </c>
      <c r="K105" s="12">
        <f>'[1]4. Delegazioni'!K105</f>
        <v>23</v>
      </c>
      <c r="L105" s="14">
        <f>'[1]4. Delegazioni'!L105</f>
        <v>-0.4103</v>
      </c>
      <c r="M105" s="12">
        <f>'[1]4. Delegazioni'!M105</f>
        <v>81</v>
      </c>
      <c r="N105" s="14">
        <f>'[1]4. Delegazioni'!N105</f>
        <v>0.35</v>
      </c>
      <c r="O105" s="12">
        <f>'[1]4. Delegazioni'!O105</f>
        <v>238</v>
      </c>
      <c r="P105" s="14">
        <f>'[1]4. Delegazioni'!P105</f>
        <v>0.24610000000000001</v>
      </c>
      <c r="Q105" s="12">
        <f>'[1]4. Delegazioni'!Q105</f>
        <v>37</v>
      </c>
      <c r="R105" s="14">
        <f>'[1]4. Delegazioni'!R105</f>
        <v>-0.4219</v>
      </c>
      <c r="S105" s="12">
        <f>'[1]4. Delegazioni'!S105</f>
        <v>0</v>
      </c>
      <c r="T105" s="21" t="s">
        <v>151</v>
      </c>
    </row>
    <row r="106" spans="2:37" x14ac:dyDescent="0.25">
      <c r="B106" s="9" t="s">
        <v>9</v>
      </c>
      <c r="C106" s="12">
        <f>'[1]4. Delegazioni'!C106</f>
        <v>496</v>
      </c>
      <c r="D106" s="14">
        <f>'[1]4. Delegazioni'!D106</f>
        <v>-0.19739999999999999</v>
      </c>
      <c r="E106" s="12">
        <f>'[1]4. Delegazioni'!E106</f>
        <v>42</v>
      </c>
      <c r="F106" s="14">
        <f>'[1]4. Delegazioni'!F106</f>
        <v>-0.64410000000000001</v>
      </c>
      <c r="G106" s="12">
        <f>'[1]4. Delegazioni'!G106</f>
        <v>308</v>
      </c>
      <c r="H106" s="14">
        <f>'[1]4. Delegazioni'!H106</f>
        <v>-8.6099999999999996E-2</v>
      </c>
      <c r="I106" s="12">
        <f>'[1]4. Delegazioni'!I106</f>
        <v>39</v>
      </c>
      <c r="J106" s="14">
        <f>'[1]4. Delegazioni'!J106</f>
        <v>-0.23530000000000001</v>
      </c>
      <c r="K106" s="12">
        <f>'[1]4. Delegazioni'!K106</f>
        <v>6</v>
      </c>
      <c r="L106" s="14">
        <f>'[1]4. Delegazioni'!L106</f>
        <v>-0.64710000000000001</v>
      </c>
      <c r="M106" s="12">
        <f>'[1]4. Delegazioni'!M106</f>
        <v>20</v>
      </c>
      <c r="N106" s="14">
        <f>'[1]4. Delegazioni'!N106</f>
        <v>0.33329999999999999</v>
      </c>
      <c r="O106" s="12">
        <f>'[1]4. Delegazioni'!O106</f>
        <v>71</v>
      </c>
      <c r="P106" s="14">
        <f>'[1]4. Delegazioni'!P106</f>
        <v>0.127</v>
      </c>
      <c r="Q106" s="12">
        <f>'[1]4. Delegazioni'!Q106</f>
        <v>10</v>
      </c>
      <c r="R106" s="14">
        <f>'[1]4. Delegazioni'!R106</f>
        <v>-0.4118</v>
      </c>
      <c r="S106" s="12">
        <f>'[1]4. Delegazioni'!S106</f>
        <v>0</v>
      </c>
      <c r="T106" s="21" t="s">
        <v>151</v>
      </c>
    </row>
    <row r="107" spans="2:37" x14ac:dyDescent="0.25">
      <c r="B107" s="9" t="s">
        <v>41</v>
      </c>
      <c r="C107" s="12">
        <f>'[1]4. Delegazioni'!C107</f>
        <v>3802</v>
      </c>
      <c r="D107" s="14">
        <f>'[1]4. Delegazioni'!D107</f>
        <v>-0.25609999999999999</v>
      </c>
      <c r="E107" s="12">
        <f>'[1]4. Delegazioni'!E107</f>
        <v>523</v>
      </c>
      <c r="F107" s="14">
        <f>'[1]4. Delegazioni'!F107</f>
        <v>-0.33800000000000002</v>
      </c>
      <c r="G107" s="12">
        <f>'[1]4. Delegazioni'!G107</f>
        <v>2241</v>
      </c>
      <c r="H107" s="14">
        <f>'[1]4. Delegazioni'!H107</f>
        <v>-0.2475</v>
      </c>
      <c r="I107" s="12">
        <f>'[1]4. Delegazioni'!I107</f>
        <v>296</v>
      </c>
      <c r="J107" s="14">
        <f>'[1]4. Delegazioni'!J107</f>
        <v>-0.39219999999999999</v>
      </c>
      <c r="K107" s="12">
        <f>'[1]4. Delegazioni'!K107</f>
        <v>54</v>
      </c>
      <c r="L107" s="14">
        <f>'[1]4. Delegazioni'!L107</f>
        <v>-0.51349999999999996</v>
      </c>
      <c r="M107" s="12">
        <f>'[1]4. Delegazioni'!M107</f>
        <v>93</v>
      </c>
      <c r="N107" s="14">
        <f>'[1]4. Delegazioni'!N107</f>
        <v>-0.1389</v>
      </c>
      <c r="O107" s="12">
        <f>'[1]4. Delegazioni'!O107</f>
        <v>501</v>
      </c>
      <c r="P107" s="14">
        <f>'[1]4. Delegazioni'!P107</f>
        <v>8.6800000000000002E-2</v>
      </c>
      <c r="Q107" s="12">
        <f>'[1]4. Delegazioni'!Q107</f>
        <v>94</v>
      </c>
      <c r="R107" s="14">
        <f>'[1]4. Delegazioni'!R107</f>
        <v>-0.46589999999999998</v>
      </c>
      <c r="S107" s="12">
        <f>'[1]4. Delegazioni'!S107</f>
        <v>0</v>
      </c>
      <c r="T107" s="21" t="s">
        <v>151</v>
      </c>
    </row>
    <row r="108" spans="2:37" x14ac:dyDescent="0.25">
      <c r="B108" s="9" t="s">
        <v>42</v>
      </c>
      <c r="C108" s="12">
        <f>'[1]4. Delegazioni'!C108</f>
        <v>4246</v>
      </c>
      <c r="D108" s="14">
        <f>'[1]4. Delegazioni'!D108</f>
        <v>-0.10290000000000001</v>
      </c>
      <c r="E108" s="12">
        <f>'[1]4. Delegazioni'!E108</f>
        <v>474</v>
      </c>
      <c r="F108" s="14">
        <f>'[1]4. Delegazioni'!F108</f>
        <v>-0.22800000000000001</v>
      </c>
      <c r="G108" s="12">
        <f>'[1]4. Delegazioni'!G108</f>
        <v>2313</v>
      </c>
      <c r="H108" s="14">
        <f>'[1]4. Delegazioni'!H108</f>
        <v>-0.1847</v>
      </c>
      <c r="I108" s="12">
        <f>'[1]4. Delegazioni'!I108</f>
        <v>752</v>
      </c>
      <c r="J108" s="14">
        <f>'[1]4. Delegazioni'!J108</f>
        <v>0.15870000000000001</v>
      </c>
      <c r="K108" s="12">
        <f>'[1]4. Delegazioni'!K108</f>
        <v>48</v>
      </c>
      <c r="L108" s="14">
        <f>'[1]4. Delegazioni'!L108</f>
        <v>-0.42170000000000002</v>
      </c>
      <c r="M108" s="12">
        <f>'[1]4. Delegazioni'!M108</f>
        <v>46</v>
      </c>
      <c r="N108" s="14">
        <f>'[1]4. Delegazioni'!N108</f>
        <v>-0.43209999999999998</v>
      </c>
      <c r="O108" s="12">
        <f>'[1]4. Delegazioni'!O108</f>
        <v>556</v>
      </c>
      <c r="P108" s="14">
        <f>'[1]4. Delegazioni'!P108</f>
        <v>0.42930000000000001</v>
      </c>
      <c r="Q108" s="12">
        <f>'[1]4. Delegazioni'!Q108</f>
        <v>57</v>
      </c>
      <c r="R108" s="14">
        <f>'[1]4. Delegazioni'!R108</f>
        <v>-0.28749999999999998</v>
      </c>
      <c r="S108" s="12">
        <f>'[1]4. Delegazioni'!S108</f>
        <v>0</v>
      </c>
      <c r="T108" s="21" t="s">
        <v>151</v>
      </c>
    </row>
    <row r="109" spans="2:37" x14ac:dyDescent="0.25">
      <c r="B109" s="9" t="s">
        <v>7</v>
      </c>
      <c r="C109" s="12">
        <f>'[1]4. Delegazioni'!C109</f>
        <v>3428</v>
      </c>
      <c r="D109" s="14">
        <f>'[1]4. Delegazioni'!D109</f>
        <v>-0.1149</v>
      </c>
      <c r="E109" s="12">
        <f>'[1]4. Delegazioni'!E109</f>
        <v>659</v>
      </c>
      <c r="F109" s="14">
        <f>'[1]4. Delegazioni'!F109</f>
        <v>-1.49E-2</v>
      </c>
      <c r="G109" s="12">
        <f>'[1]4. Delegazioni'!G109</f>
        <v>1215</v>
      </c>
      <c r="H109" s="14">
        <f>'[1]4. Delegazioni'!H109</f>
        <v>-0.2382</v>
      </c>
      <c r="I109" s="12">
        <f>'[1]4. Delegazioni'!I109</f>
        <v>914</v>
      </c>
      <c r="J109" s="14">
        <f>'[1]4. Delegazioni'!J109</f>
        <v>3.2800000000000003E-2</v>
      </c>
      <c r="K109" s="12">
        <f>'[1]4. Delegazioni'!K109</f>
        <v>41</v>
      </c>
      <c r="L109" s="14">
        <f>'[1]4. Delegazioni'!L109</f>
        <v>-0.31669999999999998</v>
      </c>
      <c r="M109" s="12">
        <f>'[1]4. Delegazioni'!M109</f>
        <v>35</v>
      </c>
      <c r="N109" s="14">
        <f>'[1]4. Delegazioni'!N109</f>
        <v>-0.38600000000000001</v>
      </c>
      <c r="O109" s="12">
        <f>'[1]4. Delegazioni'!O109</f>
        <v>331</v>
      </c>
      <c r="P109" s="14">
        <f>'[1]4. Delegazioni'!P109</f>
        <v>0.1779</v>
      </c>
      <c r="Q109" s="12">
        <f>'[1]4. Delegazioni'!Q109</f>
        <v>233</v>
      </c>
      <c r="R109" s="14">
        <f>'[1]4. Delegazioni'!R109</f>
        <v>-0.2853</v>
      </c>
      <c r="S109" s="12">
        <f>'[1]4. Delegazioni'!S109</f>
        <v>0</v>
      </c>
      <c r="T109" s="21" t="s">
        <v>151</v>
      </c>
    </row>
    <row r="110" spans="2:37" x14ac:dyDescent="0.25">
      <c r="B110" s="9" t="s">
        <v>43</v>
      </c>
      <c r="C110" s="12">
        <f>'[1]4. Delegazioni'!C110</f>
        <v>1351</v>
      </c>
      <c r="D110" s="14">
        <f>'[1]4. Delegazioni'!D110</f>
        <v>-0.32350000000000001</v>
      </c>
      <c r="E110" s="12">
        <f>'[1]4. Delegazioni'!E110</f>
        <v>172</v>
      </c>
      <c r="F110" s="14">
        <f>'[1]4. Delegazioni'!F110</f>
        <v>-0.34350000000000003</v>
      </c>
      <c r="G110" s="12">
        <f>'[1]4. Delegazioni'!G110</f>
        <v>761</v>
      </c>
      <c r="H110" s="14">
        <f>'[1]4. Delegazioni'!H110</f>
        <v>-0.42480000000000001</v>
      </c>
      <c r="I110" s="12">
        <f>'[1]4. Delegazioni'!I110</f>
        <v>119</v>
      </c>
      <c r="J110" s="14">
        <f>'[1]4. Delegazioni'!J110</f>
        <v>-0.34250000000000003</v>
      </c>
      <c r="K110" s="12">
        <f>'[1]4. Delegazioni'!K110</f>
        <v>15</v>
      </c>
      <c r="L110" s="14">
        <f>'[1]4. Delegazioni'!L110</f>
        <v>-0.57140000000000002</v>
      </c>
      <c r="M110" s="12">
        <f>'[1]4. Delegazioni'!M110</f>
        <v>19</v>
      </c>
      <c r="N110" s="14">
        <f>'[1]4. Delegazioni'!N110</f>
        <v>-0.3448</v>
      </c>
      <c r="O110" s="12">
        <f>'[1]4. Delegazioni'!O110</f>
        <v>227</v>
      </c>
      <c r="P110" s="14">
        <f>'[1]4. Delegazioni'!P110</f>
        <v>0.65690000000000004</v>
      </c>
      <c r="Q110" s="12">
        <f>'[1]4. Delegazioni'!Q110</f>
        <v>38</v>
      </c>
      <c r="R110" s="14">
        <f>'[1]4. Delegazioni'!R110</f>
        <v>0.26669999999999999</v>
      </c>
      <c r="S110" s="12">
        <f>'[1]4. Delegazioni'!S110</f>
        <v>0</v>
      </c>
      <c r="T110" s="21" t="s">
        <v>151</v>
      </c>
    </row>
    <row r="111" spans="2:37" x14ac:dyDescent="0.25">
      <c r="B111" s="9" t="s">
        <v>44</v>
      </c>
      <c r="C111" s="12">
        <f>'[1]4. Delegazioni'!C111</f>
        <v>1350</v>
      </c>
      <c r="D111" s="14">
        <f>'[1]4. Delegazioni'!D111</f>
        <v>-0.29649999999999999</v>
      </c>
      <c r="E111" s="12">
        <f>'[1]4. Delegazioni'!E111</f>
        <v>226</v>
      </c>
      <c r="F111" s="14">
        <f>'[1]4. Delegazioni'!F111</f>
        <v>-0.28710000000000002</v>
      </c>
      <c r="G111" s="12">
        <f>'[1]4. Delegazioni'!G111</f>
        <v>668</v>
      </c>
      <c r="H111" s="14">
        <f>'[1]4. Delegazioni'!H111</f>
        <v>-0.34320000000000001</v>
      </c>
      <c r="I111" s="12">
        <f>'[1]4. Delegazioni'!I111</f>
        <v>188</v>
      </c>
      <c r="J111" s="14">
        <f>'[1]4. Delegazioni'!J111</f>
        <v>-0.33329999999999999</v>
      </c>
      <c r="K111" s="12">
        <f>'[1]4. Delegazioni'!K111</f>
        <v>20</v>
      </c>
      <c r="L111" s="14">
        <f>'[1]4. Delegazioni'!L111</f>
        <v>-0.52380000000000004</v>
      </c>
      <c r="M111" s="12">
        <f>'[1]4. Delegazioni'!M111</f>
        <v>17</v>
      </c>
      <c r="N111" s="14">
        <f>'[1]4. Delegazioni'!N111</f>
        <v>-0.1905</v>
      </c>
      <c r="O111" s="12">
        <f>'[1]4. Delegazioni'!O111</f>
        <v>191</v>
      </c>
      <c r="P111" s="14">
        <f>'[1]4. Delegazioni'!P111</f>
        <v>5.5199999999999999E-2</v>
      </c>
      <c r="Q111" s="12">
        <f>'[1]4. Delegazioni'!Q111</f>
        <v>40</v>
      </c>
      <c r="R111" s="14">
        <f>'[1]4. Delegazioni'!R111</f>
        <v>-0.32200000000000001</v>
      </c>
      <c r="S111" s="12">
        <f>'[1]4. Delegazioni'!S111</f>
        <v>0</v>
      </c>
      <c r="T111" s="21" t="s">
        <v>151</v>
      </c>
    </row>
    <row r="112" spans="2:37" s="8" customFormat="1" ht="21" customHeight="1" x14ac:dyDescent="0.2">
      <c r="B112" s="15" t="s">
        <v>149</v>
      </c>
      <c r="C112" s="16">
        <f>'4. Forme contrattuali'!C25</f>
        <v>31690</v>
      </c>
      <c r="D112" s="17">
        <f>'4. Forme contrattuali'!D25</f>
        <v>-0.18505374684976597</v>
      </c>
      <c r="E112" s="16">
        <f>'4. Forme contrattuali'!E25</f>
        <v>5071</v>
      </c>
      <c r="F112" s="17">
        <f>'4. Forme contrattuali'!F25</f>
        <v>-0.17072771872444809</v>
      </c>
      <c r="G112" s="16">
        <f>'4. Forme contrattuali'!G25</f>
        <v>15849</v>
      </c>
      <c r="H112" s="17">
        <f>'4. Forme contrattuali'!H25</f>
        <v>-0.25286380992787444</v>
      </c>
      <c r="I112" s="16">
        <f>'4. Forme contrattuali'!I25</f>
        <v>4231</v>
      </c>
      <c r="J112" s="17">
        <f>'4. Forme contrattuali'!J25</f>
        <v>-0.11299790356394129</v>
      </c>
      <c r="K112" s="16">
        <f>'4. Forme contrattuali'!K25</f>
        <v>482</v>
      </c>
      <c r="L112" s="17">
        <f>'4. Forme contrattuali'!L25</f>
        <v>-0.33882030178326472</v>
      </c>
      <c r="M112" s="16">
        <f>'4. Forme contrattuali'!M25</f>
        <v>486</v>
      </c>
      <c r="N112" s="17">
        <f>'4. Forme contrattuali'!N25</f>
        <v>-0.21359223300970873</v>
      </c>
      <c r="O112" s="16">
        <f>'4. Forme contrattuali'!O25</f>
        <v>3844</v>
      </c>
      <c r="P112" s="17">
        <f>'4. Forme contrattuali'!P25</f>
        <v>0.21530192854884603</v>
      </c>
      <c r="Q112" s="16">
        <f>'4. Forme contrattuali'!Q25</f>
        <v>1727</v>
      </c>
      <c r="R112" s="17">
        <f>'4. Forme contrattuali'!R25</f>
        <v>-0.24187884108867427</v>
      </c>
      <c r="S112" s="16">
        <f>'4. Forme contrattuali'!S25</f>
        <v>0</v>
      </c>
      <c r="T112" s="18" t="s">
        <v>151</v>
      </c>
    </row>
    <row r="113" spans="2:37" s="8" customFormat="1" ht="24.95" customHeight="1" x14ac:dyDescent="0.2">
      <c r="B113" s="167" t="s">
        <v>47</v>
      </c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</row>
    <row r="116" spans="2:37" s="30" customFormat="1" ht="24.95" customHeight="1" x14ac:dyDescent="0.25">
      <c r="B116" s="173" t="s">
        <v>361</v>
      </c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36"/>
      <c r="P116" s="36"/>
      <c r="Q116" s="36"/>
      <c r="AC116" s="4"/>
      <c r="AD116" s="4"/>
      <c r="AE116" s="4"/>
      <c r="AF116" s="4"/>
      <c r="AG116" s="4"/>
      <c r="AH116" s="4"/>
      <c r="AI116" s="4"/>
      <c r="AJ116" s="4"/>
      <c r="AK116" s="46"/>
    </row>
    <row r="117" spans="2:37" s="9" customFormat="1" ht="15" customHeight="1" x14ac:dyDescent="0.25">
      <c r="B117" s="168" t="s">
        <v>90</v>
      </c>
      <c r="C117" s="176" t="s">
        <v>55</v>
      </c>
      <c r="D117" s="176"/>
      <c r="E117" s="166" t="s">
        <v>2</v>
      </c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AC117" s="4"/>
      <c r="AD117" s="4"/>
      <c r="AE117" s="4"/>
      <c r="AF117" s="4"/>
      <c r="AG117" s="4"/>
      <c r="AH117" s="4"/>
      <c r="AI117" s="4"/>
      <c r="AJ117" s="4"/>
      <c r="AK117" s="31"/>
    </row>
    <row r="118" spans="2:37" s="9" customFormat="1" ht="30.75" customHeight="1" x14ac:dyDescent="0.25">
      <c r="B118" s="169"/>
      <c r="C118" s="177"/>
      <c r="D118" s="177"/>
      <c r="E118" s="174" t="s">
        <v>16</v>
      </c>
      <c r="F118" s="174"/>
      <c r="G118" s="174" t="s">
        <v>17</v>
      </c>
      <c r="H118" s="174"/>
      <c r="I118" s="174" t="s">
        <v>333</v>
      </c>
      <c r="J118" s="174"/>
      <c r="K118" s="174" t="s">
        <v>18</v>
      </c>
      <c r="L118" s="174"/>
      <c r="M118" s="174" t="s">
        <v>19</v>
      </c>
      <c r="N118" s="174"/>
      <c r="O118" s="174" t="s">
        <v>20</v>
      </c>
      <c r="P118" s="174"/>
      <c r="Q118" s="174" t="s">
        <v>48</v>
      </c>
      <c r="R118" s="174"/>
      <c r="S118" s="174" t="s">
        <v>21</v>
      </c>
      <c r="T118" s="174"/>
      <c r="AC118" s="4"/>
      <c r="AD118" s="4"/>
      <c r="AE118" s="4"/>
      <c r="AF118" s="4"/>
      <c r="AG118" s="4"/>
      <c r="AH118" s="4"/>
      <c r="AI118" s="4"/>
      <c r="AJ118" s="4"/>
      <c r="AK118" s="31"/>
    </row>
    <row r="119" spans="2:37" s="9" customFormat="1" ht="35.25" customHeight="1" x14ac:dyDescent="0.25">
      <c r="B119" s="10"/>
      <c r="C119" s="2" t="s">
        <v>240</v>
      </c>
      <c r="D119" s="11" t="s">
        <v>241</v>
      </c>
      <c r="E119" s="2" t="s">
        <v>240</v>
      </c>
      <c r="F119" s="11" t="s">
        <v>241</v>
      </c>
      <c r="G119" s="2" t="s">
        <v>240</v>
      </c>
      <c r="H119" s="11" t="s">
        <v>241</v>
      </c>
      <c r="I119" s="2" t="s">
        <v>240</v>
      </c>
      <c r="J119" s="11" t="s">
        <v>241</v>
      </c>
      <c r="K119" s="2" t="s">
        <v>240</v>
      </c>
      <c r="L119" s="11" t="s">
        <v>241</v>
      </c>
      <c r="M119" s="2" t="s">
        <v>240</v>
      </c>
      <c r="N119" s="11" t="s">
        <v>241</v>
      </c>
      <c r="O119" s="2" t="s">
        <v>240</v>
      </c>
      <c r="P119" s="11" t="s">
        <v>241</v>
      </c>
      <c r="Q119" s="2" t="s">
        <v>240</v>
      </c>
      <c r="R119" s="11" t="s">
        <v>241</v>
      </c>
      <c r="S119" s="2" t="s">
        <v>240</v>
      </c>
      <c r="T119" s="11" t="s">
        <v>241</v>
      </c>
      <c r="AC119" s="4"/>
      <c r="AD119" s="4"/>
      <c r="AE119" s="4"/>
      <c r="AF119" s="4"/>
      <c r="AG119" s="4"/>
      <c r="AH119" s="4"/>
      <c r="AI119" s="4"/>
      <c r="AJ119" s="4"/>
      <c r="AK119" s="31"/>
    </row>
    <row r="120" spans="2:37" x14ac:dyDescent="0.25">
      <c r="B120" s="9" t="s">
        <v>60</v>
      </c>
      <c r="C120" s="12">
        <f>'[1]4. Delegazioni'!C120</f>
        <v>2452</v>
      </c>
      <c r="D120" s="13">
        <f>'[1]4. Delegazioni'!D120</f>
        <v>-820</v>
      </c>
      <c r="E120" s="12">
        <f>'[1]4. Delegazioni'!E120</f>
        <v>366</v>
      </c>
      <c r="F120" s="13">
        <f>'[1]4. Delegazioni'!F120</f>
        <v>-44</v>
      </c>
      <c r="G120" s="12">
        <f>'[1]4. Delegazioni'!G120</f>
        <v>1327</v>
      </c>
      <c r="H120" s="13">
        <f>'[1]4. Delegazioni'!H120</f>
        <v>-655</v>
      </c>
      <c r="I120" s="12">
        <f>'[1]4. Delegazioni'!I120</f>
        <v>228</v>
      </c>
      <c r="J120" s="13">
        <f>'[1]4. Delegazioni'!J120</f>
        <v>-58</v>
      </c>
      <c r="K120" s="12">
        <f>'[1]4. Delegazioni'!K120</f>
        <v>91</v>
      </c>
      <c r="L120" s="13">
        <f>'[1]4. Delegazioni'!L120</f>
        <v>-14</v>
      </c>
      <c r="M120" s="12">
        <f>'[1]4. Delegazioni'!M120</f>
        <v>53</v>
      </c>
      <c r="N120" s="13">
        <f>'[1]4. Delegazioni'!N120</f>
        <v>-29</v>
      </c>
      <c r="O120" s="12">
        <f>'[1]4. Delegazioni'!O120</f>
        <v>311</v>
      </c>
      <c r="P120" s="13">
        <f>'[1]4. Delegazioni'!P120</f>
        <v>32</v>
      </c>
      <c r="Q120" s="12">
        <f>'[1]4. Delegazioni'!Q120</f>
        <v>76</v>
      </c>
      <c r="R120" s="13">
        <f>'[1]4. Delegazioni'!R120</f>
        <v>-52</v>
      </c>
      <c r="S120" s="12">
        <f>'[1]4. Delegazioni'!S120</f>
        <v>0</v>
      </c>
      <c r="T120" s="13">
        <f>'[1]4. Delegazioni'!T120</f>
        <v>0</v>
      </c>
    </row>
    <row r="121" spans="2:37" x14ac:dyDescent="0.25">
      <c r="B121" s="9" t="s">
        <v>61</v>
      </c>
      <c r="C121" s="12">
        <f>'[1]4. Delegazioni'!C121</f>
        <v>477</v>
      </c>
      <c r="D121" s="13">
        <f>'[1]4. Delegazioni'!D121</f>
        <v>-106</v>
      </c>
      <c r="E121" s="12">
        <f>'[1]4. Delegazioni'!E121</f>
        <v>28</v>
      </c>
      <c r="F121" s="13">
        <f>'[1]4. Delegazioni'!F121</f>
        <v>-24</v>
      </c>
      <c r="G121" s="12">
        <f>'[1]4. Delegazioni'!G121</f>
        <v>304</v>
      </c>
      <c r="H121" s="13">
        <f>'[1]4. Delegazioni'!H121</f>
        <v>-48</v>
      </c>
      <c r="I121" s="12">
        <f>'[1]4. Delegazioni'!I121</f>
        <v>31</v>
      </c>
      <c r="J121" s="13">
        <f>'[1]4. Delegazioni'!J121</f>
        <v>-13</v>
      </c>
      <c r="K121" s="12">
        <f>'[1]4. Delegazioni'!K121</f>
        <v>1</v>
      </c>
      <c r="L121" s="13">
        <f>'[1]4. Delegazioni'!L121</f>
        <v>-2</v>
      </c>
      <c r="M121" s="12">
        <f>'[1]4. Delegazioni'!M121</f>
        <v>12</v>
      </c>
      <c r="N121" s="13">
        <f>'[1]4. Delegazioni'!N121</f>
        <v>-4</v>
      </c>
      <c r="O121" s="12">
        <f>'[1]4. Delegazioni'!O121</f>
        <v>97</v>
      </c>
      <c r="P121" s="13">
        <f>'[1]4. Delegazioni'!P121</f>
        <v>-18</v>
      </c>
      <c r="Q121" s="12">
        <f>'[1]4. Delegazioni'!Q121</f>
        <v>4</v>
      </c>
      <c r="R121" s="13">
        <f>'[1]4. Delegazioni'!R121</f>
        <v>3</v>
      </c>
      <c r="S121" s="12">
        <f>'[1]4. Delegazioni'!S121</f>
        <v>0</v>
      </c>
      <c r="T121" s="13">
        <f>'[1]4. Delegazioni'!T121</f>
        <v>0</v>
      </c>
    </row>
    <row r="122" spans="2:37" x14ac:dyDescent="0.25">
      <c r="B122" s="9" t="s">
        <v>62</v>
      </c>
      <c r="C122" s="12">
        <f>'[1]4. Delegazioni'!C122</f>
        <v>287</v>
      </c>
      <c r="D122" s="13">
        <f>'[1]4. Delegazioni'!D122</f>
        <v>-76</v>
      </c>
      <c r="E122" s="12">
        <f>'[1]4. Delegazioni'!E122</f>
        <v>14</v>
      </c>
      <c r="F122" s="13">
        <f>'[1]4. Delegazioni'!F122</f>
        <v>-9</v>
      </c>
      <c r="G122" s="12">
        <f>'[1]4. Delegazioni'!G122</f>
        <v>166</v>
      </c>
      <c r="H122" s="13">
        <f>'[1]4. Delegazioni'!H122</f>
        <v>-43</v>
      </c>
      <c r="I122" s="12">
        <f>'[1]4. Delegazioni'!I122</f>
        <v>44</v>
      </c>
      <c r="J122" s="13">
        <f>'[1]4. Delegazioni'!J122</f>
        <v>-29</v>
      </c>
      <c r="K122" s="12">
        <f>'[1]4. Delegazioni'!K122</f>
        <v>0</v>
      </c>
      <c r="L122" s="13">
        <f>'[1]4. Delegazioni'!L122</f>
        <v>0</v>
      </c>
      <c r="M122" s="12">
        <f>'[1]4. Delegazioni'!M122</f>
        <v>5</v>
      </c>
      <c r="N122" s="13">
        <f>'[1]4. Delegazioni'!N122</f>
        <v>0</v>
      </c>
      <c r="O122" s="12">
        <f>'[1]4. Delegazioni'!O122</f>
        <v>58</v>
      </c>
      <c r="P122" s="13">
        <f>'[1]4. Delegazioni'!P122</f>
        <v>7</v>
      </c>
      <c r="Q122" s="12">
        <f>'[1]4. Delegazioni'!Q122</f>
        <v>0</v>
      </c>
      <c r="R122" s="13">
        <f>'[1]4. Delegazioni'!R122</f>
        <v>-2</v>
      </c>
      <c r="S122" s="12">
        <f>'[1]4. Delegazioni'!S122</f>
        <v>0</v>
      </c>
      <c r="T122" s="13">
        <f>'[1]4. Delegazioni'!T122</f>
        <v>0</v>
      </c>
    </row>
    <row r="123" spans="2:37" x14ac:dyDescent="0.25">
      <c r="B123" s="9" t="s">
        <v>63</v>
      </c>
      <c r="C123" s="12">
        <f>'[1]4. Delegazioni'!C123</f>
        <v>464</v>
      </c>
      <c r="D123" s="13">
        <f>'[1]4. Delegazioni'!D123</f>
        <v>-279</v>
      </c>
      <c r="E123" s="12">
        <f>'[1]4. Delegazioni'!E123</f>
        <v>38</v>
      </c>
      <c r="F123" s="13">
        <f>'[1]4. Delegazioni'!F123</f>
        <v>-18</v>
      </c>
      <c r="G123" s="12">
        <f>'[1]4. Delegazioni'!G123</f>
        <v>285</v>
      </c>
      <c r="H123" s="13">
        <f>'[1]4. Delegazioni'!H123</f>
        <v>-216</v>
      </c>
      <c r="I123" s="12">
        <f>'[1]4. Delegazioni'!I123</f>
        <v>31</v>
      </c>
      <c r="J123" s="13">
        <f>'[1]4. Delegazioni'!J123</f>
        <v>-48</v>
      </c>
      <c r="K123" s="12">
        <f>'[1]4. Delegazioni'!K123</f>
        <v>3</v>
      </c>
      <c r="L123" s="13">
        <f>'[1]4. Delegazioni'!L123</f>
        <v>-1</v>
      </c>
      <c r="M123" s="12">
        <f>'[1]4. Delegazioni'!M123</f>
        <v>3</v>
      </c>
      <c r="N123" s="13">
        <f>'[1]4. Delegazioni'!N123</f>
        <v>-6</v>
      </c>
      <c r="O123" s="12">
        <f>'[1]4. Delegazioni'!O123</f>
        <v>103</v>
      </c>
      <c r="P123" s="13">
        <f>'[1]4. Delegazioni'!P123</f>
        <v>15</v>
      </c>
      <c r="Q123" s="12">
        <f>'[1]4. Delegazioni'!Q123</f>
        <v>1</v>
      </c>
      <c r="R123" s="13">
        <f>'[1]4. Delegazioni'!R123</f>
        <v>-5</v>
      </c>
      <c r="S123" s="12">
        <f>'[1]4. Delegazioni'!S123</f>
        <v>0</v>
      </c>
      <c r="T123" s="13">
        <f>'[1]4. Delegazioni'!T123</f>
        <v>0</v>
      </c>
    </row>
    <row r="124" spans="2:37" x14ac:dyDescent="0.25">
      <c r="B124" s="9" t="s">
        <v>64</v>
      </c>
      <c r="C124" s="12">
        <f>'[1]4. Delegazioni'!C124</f>
        <v>949</v>
      </c>
      <c r="D124" s="13">
        <f>'[1]4. Delegazioni'!D124</f>
        <v>-204</v>
      </c>
      <c r="E124" s="12">
        <f>'[1]4. Delegazioni'!E124</f>
        <v>119</v>
      </c>
      <c r="F124" s="13">
        <f>'[1]4. Delegazioni'!F124</f>
        <v>-32</v>
      </c>
      <c r="G124" s="12">
        <f>'[1]4. Delegazioni'!G124</f>
        <v>445</v>
      </c>
      <c r="H124" s="13">
        <f>'[1]4. Delegazioni'!H124</f>
        <v>-142</v>
      </c>
      <c r="I124" s="12">
        <f>'[1]4. Delegazioni'!I124</f>
        <v>223</v>
      </c>
      <c r="J124" s="13">
        <f>'[1]4. Delegazioni'!J124</f>
        <v>-62</v>
      </c>
      <c r="K124" s="12">
        <f>'[1]4. Delegazioni'!K124</f>
        <v>9</v>
      </c>
      <c r="L124" s="13">
        <f>'[1]4. Delegazioni'!L124</f>
        <v>0</v>
      </c>
      <c r="M124" s="12">
        <f>'[1]4. Delegazioni'!M124</f>
        <v>23</v>
      </c>
      <c r="N124" s="13">
        <f>'[1]4. Delegazioni'!N124</f>
        <v>8</v>
      </c>
      <c r="O124" s="12">
        <f>'[1]4. Delegazioni'!O124</f>
        <v>119</v>
      </c>
      <c r="P124" s="13">
        <f>'[1]4. Delegazioni'!P124</f>
        <v>21</v>
      </c>
      <c r="Q124" s="12">
        <f>'[1]4. Delegazioni'!Q124</f>
        <v>11</v>
      </c>
      <c r="R124" s="13">
        <f>'[1]4. Delegazioni'!R124</f>
        <v>3</v>
      </c>
      <c r="S124" s="12">
        <f>'[1]4. Delegazioni'!S124</f>
        <v>0</v>
      </c>
      <c r="T124" s="13">
        <f>'[1]4. Delegazioni'!T124</f>
        <v>0</v>
      </c>
    </row>
    <row r="125" spans="2:37" x14ac:dyDescent="0.25">
      <c r="B125" s="9" t="s">
        <v>65</v>
      </c>
      <c r="C125" s="12">
        <f>'[1]4. Delegazioni'!C125</f>
        <v>1062</v>
      </c>
      <c r="D125" s="13">
        <f>'[1]4. Delegazioni'!D125</f>
        <v>-252</v>
      </c>
      <c r="E125" s="12">
        <f>'[1]4. Delegazioni'!E125</f>
        <v>134</v>
      </c>
      <c r="F125" s="13">
        <f>'[1]4. Delegazioni'!F125</f>
        <v>-58</v>
      </c>
      <c r="G125" s="12">
        <f>'[1]4. Delegazioni'!G125</f>
        <v>607</v>
      </c>
      <c r="H125" s="13">
        <f>'[1]4. Delegazioni'!H125</f>
        <v>-183</v>
      </c>
      <c r="I125" s="12">
        <f>'[1]4. Delegazioni'!I125</f>
        <v>128</v>
      </c>
      <c r="J125" s="13">
        <f>'[1]4. Delegazioni'!J125</f>
        <v>30</v>
      </c>
      <c r="K125" s="12">
        <f>'[1]4. Delegazioni'!K125</f>
        <v>7</v>
      </c>
      <c r="L125" s="13">
        <f>'[1]4. Delegazioni'!L125</f>
        <v>-12</v>
      </c>
      <c r="M125" s="12">
        <f>'[1]4. Delegazioni'!M125</f>
        <v>21</v>
      </c>
      <c r="N125" s="13">
        <f>'[1]4. Delegazioni'!N125</f>
        <v>-14</v>
      </c>
      <c r="O125" s="12">
        <f>'[1]4. Delegazioni'!O125</f>
        <v>155</v>
      </c>
      <c r="P125" s="13">
        <f>'[1]4. Delegazioni'!P125</f>
        <v>-18</v>
      </c>
      <c r="Q125" s="12">
        <f>'[1]4. Delegazioni'!Q125</f>
        <v>10</v>
      </c>
      <c r="R125" s="13">
        <f>'[1]4. Delegazioni'!R125</f>
        <v>3</v>
      </c>
      <c r="S125" s="12">
        <f>'[1]4. Delegazioni'!S125</f>
        <v>0</v>
      </c>
      <c r="T125" s="13">
        <f>'[1]4. Delegazioni'!T125</f>
        <v>0</v>
      </c>
    </row>
    <row r="126" spans="2:37" x14ac:dyDescent="0.25">
      <c r="B126" s="9" t="s">
        <v>5</v>
      </c>
      <c r="C126" s="12">
        <f>'[1]4. Delegazioni'!C126</f>
        <v>9537</v>
      </c>
      <c r="D126" s="13">
        <f>'[1]4. Delegazioni'!D126</f>
        <v>-1476</v>
      </c>
      <c r="E126" s="12">
        <f>'[1]4. Delegazioni'!E126</f>
        <v>2117</v>
      </c>
      <c r="F126" s="13">
        <f>'[1]4. Delegazioni'!F126</f>
        <v>-118</v>
      </c>
      <c r="G126" s="12">
        <f>'[1]4. Delegazioni'!G126</f>
        <v>4216</v>
      </c>
      <c r="H126" s="13">
        <f>'[1]4. Delegazioni'!H126</f>
        <v>-1112</v>
      </c>
      <c r="I126" s="12">
        <f>'[1]4. Delegazioni'!I126</f>
        <v>980</v>
      </c>
      <c r="J126" s="13">
        <f>'[1]4. Delegazioni'!J126</f>
        <v>-153</v>
      </c>
      <c r="K126" s="12">
        <f>'[1]4. Delegazioni'!K126</f>
        <v>164</v>
      </c>
      <c r="L126" s="13">
        <f>'[1]4. Delegazioni'!L126</f>
        <v>-38</v>
      </c>
      <c r="M126" s="12">
        <f>'[1]4. Delegazioni'!M126</f>
        <v>58</v>
      </c>
      <c r="N126" s="13">
        <f>'[1]4. Delegazioni'!N126</f>
        <v>-27</v>
      </c>
      <c r="O126" s="12">
        <f>'[1]4. Delegazioni'!O126</f>
        <v>886</v>
      </c>
      <c r="P126" s="13">
        <f>'[1]4. Delegazioni'!P126</f>
        <v>230</v>
      </c>
      <c r="Q126" s="12">
        <f>'[1]4. Delegazioni'!Q126</f>
        <v>1116</v>
      </c>
      <c r="R126" s="13">
        <f>'[1]4. Delegazioni'!R126</f>
        <v>-258</v>
      </c>
      <c r="S126" s="12">
        <f>'[1]4. Delegazioni'!S126</f>
        <v>0</v>
      </c>
      <c r="T126" s="13">
        <f>'[1]4. Delegazioni'!T126</f>
        <v>0</v>
      </c>
    </row>
    <row r="127" spans="2:37" x14ac:dyDescent="0.25">
      <c r="B127" s="9" t="s">
        <v>40</v>
      </c>
      <c r="C127" s="12">
        <f>'[1]4. Delegazioni'!C127</f>
        <v>1789</v>
      </c>
      <c r="D127" s="13">
        <f>'[1]4. Delegazioni'!D127</f>
        <v>-405</v>
      </c>
      <c r="E127" s="12">
        <f>'[1]4. Delegazioni'!E127</f>
        <v>159</v>
      </c>
      <c r="F127" s="13">
        <f>'[1]4. Delegazioni'!F127</f>
        <v>-67</v>
      </c>
      <c r="G127" s="12">
        <f>'[1]4. Delegazioni'!G127</f>
        <v>993</v>
      </c>
      <c r="H127" s="13">
        <f>'[1]4. Delegazioni'!H127</f>
        <v>-384</v>
      </c>
      <c r="I127" s="12">
        <f>'[1]4. Delegazioni'!I127</f>
        <v>258</v>
      </c>
      <c r="J127" s="13">
        <f>'[1]4. Delegazioni'!J127</f>
        <v>21</v>
      </c>
      <c r="K127" s="12">
        <f>'[1]4. Delegazioni'!K127</f>
        <v>23</v>
      </c>
      <c r="L127" s="13">
        <f>'[1]4. Delegazioni'!L127</f>
        <v>-16</v>
      </c>
      <c r="M127" s="12">
        <f>'[1]4. Delegazioni'!M127</f>
        <v>81</v>
      </c>
      <c r="N127" s="13">
        <f>'[1]4. Delegazioni'!N127</f>
        <v>21</v>
      </c>
      <c r="O127" s="12">
        <f>'[1]4. Delegazioni'!O127</f>
        <v>238</v>
      </c>
      <c r="P127" s="13">
        <f>'[1]4. Delegazioni'!P127</f>
        <v>47</v>
      </c>
      <c r="Q127" s="12">
        <f>'[1]4. Delegazioni'!Q127</f>
        <v>37</v>
      </c>
      <c r="R127" s="13">
        <f>'[1]4. Delegazioni'!R127</f>
        <v>-27</v>
      </c>
      <c r="S127" s="12">
        <f>'[1]4. Delegazioni'!S127</f>
        <v>0</v>
      </c>
      <c r="T127" s="13">
        <f>'[1]4. Delegazioni'!T127</f>
        <v>0</v>
      </c>
    </row>
    <row r="128" spans="2:37" x14ac:dyDescent="0.25">
      <c r="B128" s="9" t="s">
        <v>9</v>
      </c>
      <c r="C128" s="12">
        <f>'[1]4. Delegazioni'!C128</f>
        <v>496</v>
      </c>
      <c r="D128" s="13">
        <f>'[1]4. Delegazioni'!D128</f>
        <v>-122</v>
      </c>
      <c r="E128" s="12">
        <f>'[1]4. Delegazioni'!E128</f>
        <v>42</v>
      </c>
      <c r="F128" s="13">
        <f>'[1]4. Delegazioni'!F128</f>
        <v>-76</v>
      </c>
      <c r="G128" s="12">
        <f>'[1]4. Delegazioni'!G128</f>
        <v>308</v>
      </c>
      <c r="H128" s="13">
        <f>'[1]4. Delegazioni'!H128</f>
        <v>-29</v>
      </c>
      <c r="I128" s="12">
        <f>'[1]4. Delegazioni'!I128</f>
        <v>39</v>
      </c>
      <c r="J128" s="13">
        <f>'[1]4. Delegazioni'!J128</f>
        <v>-12</v>
      </c>
      <c r="K128" s="12">
        <f>'[1]4. Delegazioni'!K128</f>
        <v>6</v>
      </c>
      <c r="L128" s="13">
        <f>'[1]4. Delegazioni'!L128</f>
        <v>-11</v>
      </c>
      <c r="M128" s="12">
        <f>'[1]4. Delegazioni'!M128</f>
        <v>20</v>
      </c>
      <c r="N128" s="13">
        <f>'[1]4. Delegazioni'!N128</f>
        <v>5</v>
      </c>
      <c r="O128" s="12">
        <f>'[1]4. Delegazioni'!O128</f>
        <v>71</v>
      </c>
      <c r="P128" s="13">
        <f>'[1]4. Delegazioni'!P128</f>
        <v>8</v>
      </c>
      <c r="Q128" s="12">
        <f>'[1]4. Delegazioni'!Q128</f>
        <v>10</v>
      </c>
      <c r="R128" s="13">
        <f>'[1]4. Delegazioni'!R128</f>
        <v>-7</v>
      </c>
      <c r="S128" s="12">
        <f>'[1]4. Delegazioni'!S128</f>
        <v>0</v>
      </c>
      <c r="T128" s="13">
        <f>'[1]4. Delegazioni'!T128</f>
        <v>0</v>
      </c>
    </row>
    <row r="129" spans="2:20" x14ac:dyDescent="0.25">
      <c r="B129" s="9" t="s">
        <v>41</v>
      </c>
      <c r="C129" s="12">
        <f>'[1]4. Delegazioni'!C129</f>
        <v>3802</v>
      </c>
      <c r="D129" s="13">
        <f>'[1]4. Delegazioni'!D129</f>
        <v>-1309</v>
      </c>
      <c r="E129" s="12">
        <f>'[1]4. Delegazioni'!E129</f>
        <v>523</v>
      </c>
      <c r="F129" s="13">
        <f>'[1]4. Delegazioni'!F129</f>
        <v>-267</v>
      </c>
      <c r="G129" s="12">
        <f>'[1]4. Delegazioni'!G129</f>
        <v>2241</v>
      </c>
      <c r="H129" s="13">
        <f>'[1]4. Delegazioni'!H129</f>
        <v>-737</v>
      </c>
      <c r="I129" s="12">
        <f>'[1]4. Delegazioni'!I129</f>
        <v>296</v>
      </c>
      <c r="J129" s="13">
        <f>'[1]4. Delegazioni'!J129</f>
        <v>-191</v>
      </c>
      <c r="K129" s="12">
        <f>'[1]4. Delegazioni'!K129</f>
        <v>54</v>
      </c>
      <c r="L129" s="13">
        <f>'[1]4. Delegazioni'!L129</f>
        <v>-57</v>
      </c>
      <c r="M129" s="12">
        <f>'[1]4. Delegazioni'!M129</f>
        <v>93</v>
      </c>
      <c r="N129" s="13">
        <f>'[1]4. Delegazioni'!N129</f>
        <v>-15</v>
      </c>
      <c r="O129" s="12">
        <f>'[1]4. Delegazioni'!O129</f>
        <v>501</v>
      </c>
      <c r="P129" s="13">
        <f>'[1]4. Delegazioni'!P129</f>
        <v>40</v>
      </c>
      <c r="Q129" s="12">
        <f>'[1]4. Delegazioni'!Q129</f>
        <v>94</v>
      </c>
      <c r="R129" s="13">
        <f>'[1]4. Delegazioni'!R129</f>
        <v>-82</v>
      </c>
      <c r="S129" s="12">
        <f>'[1]4. Delegazioni'!S129</f>
        <v>0</v>
      </c>
      <c r="T129" s="13">
        <f>'[1]4. Delegazioni'!T129</f>
        <v>0</v>
      </c>
    </row>
    <row r="130" spans="2:20" x14ac:dyDescent="0.25">
      <c r="B130" s="9" t="s">
        <v>42</v>
      </c>
      <c r="C130" s="12">
        <f>'[1]4. Delegazioni'!C130</f>
        <v>4246</v>
      </c>
      <c r="D130" s="13">
        <f>'[1]4. Delegazioni'!D130</f>
        <v>-487</v>
      </c>
      <c r="E130" s="12">
        <f>'[1]4. Delegazioni'!E130</f>
        <v>474</v>
      </c>
      <c r="F130" s="13">
        <f>'[1]4. Delegazioni'!F130</f>
        <v>-140</v>
      </c>
      <c r="G130" s="12">
        <f>'[1]4. Delegazioni'!G130</f>
        <v>2313</v>
      </c>
      <c r="H130" s="13">
        <f>'[1]4. Delegazioni'!H130</f>
        <v>-524</v>
      </c>
      <c r="I130" s="12">
        <f>'[1]4. Delegazioni'!I130</f>
        <v>752</v>
      </c>
      <c r="J130" s="13">
        <f>'[1]4. Delegazioni'!J130</f>
        <v>103</v>
      </c>
      <c r="K130" s="12">
        <f>'[1]4. Delegazioni'!K130</f>
        <v>48</v>
      </c>
      <c r="L130" s="13">
        <f>'[1]4. Delegazioni'!L130</f>
        <v>-35</v>
      </c>
      <c r="M130" s="12">
        <f>'[1]4. Delegazioni'!M130</f>
        <v>46</v>
      </c>
      <c r="N130" s="13">
        <f>'[1]4. Delegazioni'!N130</f>
        <v>-35</v>
      </c>
      <c r="O130" s="12">
        <f>'[1]4. Delegazioni'!O130</f>
        <v>556</v>
      </c>
      <c r="P130" s="13">
        <f>'[1]4. Delegazioni'!P130</f>
        <v>167</v>
      </c>
      <c r="Q130" s="12">
        <f>'[1]4. Delegazioni'!Q130</f>
        <v>57</v>
      </c>
      <c r="R130" s="13">
        <f>'[1]4. Delegazioni'!R130</f>
        <v>-23</v>
      </c>
      <c r="S130" s="12">
        <f>'[1]4. Delegazioni'!S130</f>
        <v>0</v>
      </c>
      <c r="T130" s="13">
        <f>'[1]4. Delegazioni'!T130</f>
        <v>0</v>
      </c>
    </row>
    <row r="131" spans="2:20" x14ac:dyDescent="0.25">
      <c r="B131" s="9" t="s">
        <v>7</v>
      </c>
      <c r="C131" s="12">
        <f>'[1]4. Delegazioni'!C131</f>
        <v>3428</v>
      </c>
      <c r="D131" s="13">
        <f>'[1]4. Delegazioni'!D131</f>
        <v>-445</v>
      </c>
      <c r="E131" s="12">
        <f>'[1]4. Delegazioni'!E131</f>
        <v>659</v>
      </c>
      <c r="F131" s="13">
        <f>'[1]4. Delegazioni'!F131</f>
        <v>-10</v>
      </c>
      <c r="G131" s="12">
        <f>'[1]4. Delegazioni'!G131</f>
        <v>1215</v>
      </c>
      <c r="H131" s="13">
        <f>'[1]4. Delegazioni'!H131</f>
        <v>-380</v>
      </c>
      <c r="I131" s="12">
        <f>'[1]4. Delegazioni'!I131</f>
        <v>914</v>
      </c>
      <c r="J131" s="13">
        <f>'[1]4. Delegazioni'!J131</f>
        <v>29</v>
      </c>
      <c r="K131" s="12">
        <f>'[1]4. Delegazioni'!K131</f>
        <v>41</v>
      </c>
      <c r="L131" s="13">
        <f>'[1]4. Delegazioni'!L131</f>
        <v>-19</v>
      </c>
      <c r="M131" s="12">
        <f>'[1]4. Delegazioni'!M131</f>
        <v>35</v>
      </c>
      <c r="N131" s="13">
        <f>'[1]4. Delegazioni'!N131</f>
        <v>-22</v>
      </c>
      <c r="O131" s="12">
        <f>'[1]4. Delegazioni'!O131</f>
        <v>331</v>
      </c>
      <c r="P131" s="13">
        <f>'[1]4. Delegazioni'!P131</f>
        <v>50</v>
      </c>
      <c r="Q131" s="12">
        <f>'[1]4. Delegazioni'!Q131</f>
        <v>233</v>
      </c>
      <c r="R131" s="13">
        <f>'[1]4. Delegazioni'!R131</f>
        <v>-93</v>
      </c>
      <c r="S131" s="12">
        <f>'[1]4. Delegazioni'!S131</f>
        <v>0</v>
      </c>
      <c r="T131" s="13">
        <f>'[1]4. Delegazioni'!T131</f>
        <v>0</v>
      </c>
    </row>
    <row r="132" spans="2:20" x14ac:dyDescent="0.25">
      <c r="B132" s="9" t="s">
        <v>43</v>
      </c>
      <c r="C132" s="12">
        <f>'[1]4. Delegazioni'!C132</f>
        <v>1351</v>
      </c>
      <c r="D132" s="13">
        <f>'[1]4. Delegazioni'!D132</f>
        <v>-646</v>
      </c>
      <c r="E132" s="12">
        <f>'[1]4. Delegazioni'!E132</f>
        <v>172</v>
      </c>
      <c r="F132" s="13">
        <f>'[1]4. Delegazioni'!F132</f>
        <v>-90</v>
      </c>
      <c r="G132" s="12">
        <f>'[1]4. Delegazioni'!G132</f>
        <v>761</v>
      </c>
      <c r="H132" s="13">
        <f>'[1]4. Delegazioni'!H132</f>
        <v>-562</v>
      </c>
      <c r="I132" s="12">
        <f>'[1]4. Delegazioni'!I132</f>
        <v>119</v>
      </c>
      <c r="J132" s="13">
        <f>'[1]4. Delegazioni'!J132</f>
        <v>-62</v>
      </c>
      <c r="K132" s="12">
        <f>'[1]4. Delegazioni'!K132</f>
        <v>15</v>
      </c>
      <c r="L132" s="13">
        <f>'[1]4. Delegazioni'!L132</f>
        <v>-20</v>
      </c>
      <c r="M132" s="12">
        <f>'[1]4. Delegazioni'!M132</f>
        <v>19</v>
      </c>
      <c r="N132" s="13">
        <f>'[1]4. Delegazioni'!N132</f>
        <v>-10</v>
      </c>
      <c r="O132" s="12">
        <f>'[1]4. Delegazioni'!O132</f>
        <v>227</v>
      </c>
      <c r="P132" s="13">
        <f>'[1]4. Delegazioni'!P132</f>
        <v>90</v>
      </c>
      <c r="Q132" s="12">
        <f>'[1]4. Delegazioni'!Q132</f>
        <v>38</v>
      </c>
      <c r="R132" s="13">
        <f>'[1]4. Delegazioni'!R132</f>
        <v>8</v>
      </c>
      <c r="S132" s="12">
        <f>'[1]4. Delegazioni'!S132</f>
        <v>0</v>
      </c>
      <c r="T132" s="13">
        <f>'[1]4. Delegazioni'!T132</f>
        <v>0</v>
      </c>
    </row>
    <row r="133" spans="2:20" x14ac:dyDescent="0.25">
      <c r="B133" s="9" t="s">
        <v>44</v>
      </c>
      <c r="C133" s="12">
        <f>'[1]4. Delegazioni'!C133</f>
        <v>1350</v>
      </c>
      <c r="D133" s="13">
        <f>'[1]4. Delegazioni'!D133</f>
        <v>-569</v>
      </c>
      <c r="E133" s="12">
        <f>'[1]4. Delegazioni'!E133</f>
        <v>226</v>
      </c>
      <c r="F133" s="13">
        <f>'[1]4. Delegazioni'!F133</f>
        <v>-91</v>
      </c>
      <c r="G133" s="12">
        <f>'[1]4. Delegazioni'!G133</f>
        <v>668</v>
      </c>
      <c r="H133" s="13">
        <f>'[1]4. Delegazioni'!H133</f>
        <v>-349</v>
      </c>
      <c r="I133" s="12">
        <f>'[1]4. Delegazioni'!I133</f>
        <v>188</v>
      </c>
      <c r="J133" s="13">
        <f>'[1]4. Delegazioni'!J133</f>
        <v>-94</v>
      </c>
      <c r="K133" s="12">
        <f>'[1]4. Delegazioni'!K133</f>
        <v>20</v>
      </c>
      <c r="L133" s="13">
        <f>'[1]4. Delegazioni'!L133</f>
        <v>-22</v>
      </c>
      <c r="M133" s="12">
        <f>'[1]4. Delegazioni'!M133</f>
        <v>17</v>
      </c>
      <c r="N133" s="13">
        <f>'[1]4. Delegazioni'!N133</f>
        <v>-4</v>
      </c>
      <c r="O133" s="12">
        <f>'[1]4. Delegazioni'!O133</f>
        <v>191</v>
      </c>
      <c r="P133" s="13">
        <f>'[1]4. Delegazioni'!P133</f>
        <v>10</v>
      </c>
      <c r="Q133" s="12">
        <f>'[1]4. Delegazioni'!Q133</f>
        <v>40</v>
      </c>
      <c r="R133" s="13">
        <f>'[1]4. Delegazioni'!R133</f>
        <v>-19</v>
      </c>
      <c r="S133" s="12">
        <f>'[1]4. Delegazioni'!S133</f>
        <v>0</v>
      </c>
      <c r="T133" s="13">
        <f>'[1]4. Delegazioni'!T133</f>
        <v>0</v>
      </c>
    </row>
    <row r="134" spans="2:20" s="8" customFormat="1" ht="21" customHeight="1" x14ac:dyDescent="0.2">
      <c r="B134" s="15" t="s">
        <v>149</v>
      </c>
      <c r="C134" s="16">
        <f>'4. Forme contrattuali'!C39</f>
        <v>31690</v>
      </c>
      <c r="D134" s="58">
        <f>'4. Forme contrattuali'!D39</f>
        <v>-7196</v>
      </c>
      <c r="E134" s="16">
        <f>'4. Forme contrattuali'!E39</f>
        <v>5071</v>
      </c>
      <c r="F134" s="58">
        <f>'4. Forme contrattuali'!F39</f>
        <v>-1044</v>
      </c>
      <c r="G134" s="16">
        <f>'4. Forme contrattuali'!G39</f>
        <v>15849</v>
      </c>
      <c r="H134" s="58">
        <f>'4. Forme contrattuali'!H39</f>
        <v>-5364</v>
      </c>
      <c r="I134" s="16">
        <f>'4. Forme contrattuali'!I39</f>
        <v>4231</v>
      </c>
      <c r="J134" s="58">
        <f>'4. Forme contrattuali'!J39</f>
        <v>-539</v>
      </c>
      <c r="K134" s="16">
        <f>'4. Forme contrattuali'!K39</f>
        <v>482</v>
      </c>
      <c r="L134" s="58">
        <f>'4. Forme contrattuali'!L39</f>
        <v>-247</v>
      </c>
      <c r="M134" s="16">
        <f>'4. Forme contrattuali'!M39</f>
        <v>486</v>
      </c>
      <c r="N134" s="58">
        <f>'4. Forme contrattuali'!N39</f>
        <v>-132</v>
      </c>
      <c r="O134" s="16">
        <f>'4. Forme contrattuali'!O39</f>
        <v>3844</v>
      </c>
      <c r="P134" s="58">
        <f>'4. Forme contrattuali'!P39</f>
        <v>681</v>
      </c>
      <c r="Q134" s="16">
        <f>'4. Forme contrattuali'!Q39</f>
        <v>1727</v>
      </c>
      <c r="R134" s="58">
        <f>'4. Forme contrattuali'!R39</f>
        <v>-551</v>
      </c>
      <c r="S134" s="16">
        <f>'4. Forme contrattuali'!S39</f>
        <v>0</v>
      </c>
      <c r="T134" s="58">
        <f>'4. Forme contrattuali'!T39</f>
        <v>0</v>
      </c>
    </row>
    <row r="135" spans="2:20" s="8" customFormat="1" ht="24.95" customHeight="1" x14ac:dyDescent="0.2">
      <c r="B135" s="167" t="s">
        <v>47</v>
      </c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</row>
    <row r="138" spans="2:20" x14ac:dyDescent="0.25">
      <c r="F138" s="20"/>
      <c r="G138" s="24"/>
      <c r="H138" s="25"/>
      <c r="I138" s="24"/>
    </row>
    <row r="139" spans="2:20" x14ac:dyDescent="0.25">
      <c r="G139" s="24"/>
      <c r="H139" s="25"/>
      <c r="I139" s="24"/>
    </row>
    <row r="140" spans="2:20" x14ac:dyDescent="0.25">
      <c r="G140" s="24"/>
      <c r="H140" s="25"/>
      <c r="I140" s="24"/>
    </row>
    <row r="141" spans="2:20" x14ac:dyDescent="0.25">
      <c r="G141" s="24"/>
      <c r="H141" s="25"/>
      <c r="I141" s="24"/>
    </row>
    <row r="142" spans="2:20" x14ac:dyDescent="0.25">
      <c r="G142" s="24"/>
      <c r="H142" s="25"/>
      <c r="I142" s="24"/>
    </row>
    <row r="143" spans="2:20" x14ac:dyDescent="0.25">
      <c r="G143" s="24"/>
      <c r="H143" s="25"/>
      <c r="I143" s="24"/>
    </row>
    <row r="144" spans="2:20" x14ac:dyDescent="0.25">
      <c r="G144" s="24"/>
      <c r="H144" s="25"/>
      <c r="I144" s="24"/>
    </row>
    <row r="145" spans="7:9" x14ac:dyDescent="0.25">
      <c r="G145" s="24"/>
      <c r="H145" s="25"/>
      <c r="I145" s="24"/>
    </row>
    <row r="146" spans="7:9" x14ac:dyDescent="0.25">
      <c r="G146" s="24"/>
      <c r="H146" s="25"/>
      <c r="I146" s="24"/>
    </row>
    <row r="153" spans="7:9" ht="15" customHeight="1" x14ac:dyDescent="0.25"/>
    <row r="184" ht="15" customHeight="1" x14ac:dyDescent="0.25"/>
    <row r="185" ht="30" customHeight="1" x14ac:dyDescent="0.25"/>
    <row r="186" ht="40.5" customHeight="1" x14ac:dyDescent="0.25"/>
    <row r="215" ht="15" customHeight="1" x14ac:dyDescent="0.25"/>
  </sheetData>
  <sheetProtection sheet="1" formatCells="0" formatColumns="0" formatRows="0" insertColumns="0" insertRows="0" insertHyperlinks="0" deleteColumns="0" deleteRows="0" sort="0" autoFilter="0" pivotTables="0"/>
  <mergeCells count="53">
    <mergeCell ref="B2:Q4"/>
    <mergeCell ref="B6:N6"/>
    <mergeCell ref="B7:B8"/>
    <mergeCell ref="C7:E8"/>
    <mergeCell ref="F7:N7"/>
    <mergeCell ref="F8:H8"/>
    <mergeCell ref="I8:K8"/>
    <mergeCell ref="L8:N8"/>
    <mergeCell ref="B25:N25"/>
    <mergeCell ref="B29:B30"/>
    <mergeCell ref="C29:E30"/>
    <mergeCell ref="F29:K29"/>
    <mergeCell ref="F30:H30"/>
    <mergeCell ref="I30:K30"/>
    <mergeCell ref="B51:B52"/>
    <mergeCell ref="C51:E52"/>
    <mergeCell ref="F51:K51"/>
    <mergeCell ref="F52:H52"/>
    <mergeCell ref="I52:K52"/>
    <mergeCell ref="B72:N72"/>
    <mergeCell ref="B73:B74"/>
    <mergeCell ref="C73:E74"/>
    <mergeCell ref="F73:N73"/>
    <mergeCell ref="F74:H74"/>
    <mergeCell ref="I74:K74"/>
    <mergeCell ref="L74:N74"/>
    <mergeCell ref="B91:N91"/>
    <mergeCell ref="B94:N94"/>
    <mergeCell ref="B95:B96"/>
    <mergeCell ref="C95:D96"/>
    <mergeCell ref="E95:T95"/>
    <mergeCell ref="E96:F96"/>
    <mergeCell ref="G96:H96"/>
    <mergeCell ref="I96:J96"/>
    <mergeCell ref="K96:L96"/>
    <mergeCell ref="M96:N96"/>
    <mergeCell ref="O96:P96"/>
    <mergeCell ref="Q96:R96"/>
    <mergeCell ref="S96:T96"/>
    <mergeCell ref="B113:N113"/>
    <mergeCell ref="B116:N116"/>
    <mergeCell ref="B117:B118"/>
    <mergeCell ref="C117:D118"/>
    <mergeCell ref="E117:T117"/>
    <mergeCell ref="E118:F118"/>
    <mergeCell ref="G118:H118"/>
    <mergeCell ref="Q118:R118"/>
    <mergeCell ref="S118:T118"/>
    <mergeCell ref="B135:N135"/>
    <mergeCell ref="I118:J118"/>
    <mergeCell ref="K118:L118"/>
    <mergeCell ref="M118:N118"/>
    <mergeCell ref="O118:P11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3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4A42D-275C-4919-9250-9078905A4CAE}">
  <sheetPr>
    <tabColor theme="0"/>
    <pageSetUpPr fitToPage="1"/>
  </sheetPr>
  <dimension ref="B2:AA122"/>
  <sheetViews>
    <sheetView topLeftCell="A29" zoomScaleNormal="100" zoomScalePageLayoutView="125" workbookViewId="0">
      <selection activeCell="D29" sqref="D29"/>
    </sheetView>
  </sheetViews>
  <sheetFormatPr defaultColWidth="10" defaultRowHeight="12.75" x14ac:dyDescent="0.25"/>
  <cols>
    <col min="1" max="1" width="4.7109375" style="20" customWidth="1"/>
    <col min="2" max="2" width="21.5703125" style="20" customWidth="1"/>
    <col min="3" max="20" width="9.28515625" style="20" customWidth="1"/>
    <col min="21" max="22" width="10" style="20"/>
    <col min="23" max="23" width="8.42578125" style="20" customWidth="1"/>
    <col min="24" max="25" width="10" style="20"/>
    <col min="26" max="26" width="9.140625" style="20" customWidth="1"/>
    <col min="27" max="28" width="10" style="20"/>
    <col min="29" max="29" width="8.7109375" style="20" customWidth="1"/>
    <col min="30" max="31" width="10" style="20"/>
    <col min="32" max="32" width="9" style="20" customWidth="1"/>
    <col min="33" max="34" width="10" style="20"/>
    <col min="35" max="35" width="9.42578125" style="20" customWidth="1"/>
    <col min="36" max="16384" width="10" style="20"/>
  </cols>
  <sheetData>
    <row r="2" spans="2:27" ht="15" customHeight="1" x14ac:dyDescent="0.25">
      <c r="B2" s="154" t="s">
        <v>159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V2" s="104" t="s">
        <v>50</v>
      </c>
      <c r="W2" s="104"/>
      <c r="X2" s="104"/>
      <c r="Y2" s="104"/>
      <c r="Z2" s="104"/>
      <c r="AA2" s="112"/>
    </row>
    <row r="3" spans="2:27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V3" s="104"/>
      <c r="W3" s="104"/>
      <c r="X3" s="104"/>
      <c r="Y3" s="104"/>
      <c r="Z3" s="104"/>
      <c r="AA3" s="112"/>
    </row>
    <row r="4" spans="2:27" x14ac:dyDescent="0.25"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V4" s="104"/>
      <c r="W4" s="104"/>
      <c r="X4" s="104"/>
      <c r="Y4" s="104"/>
      <c r="Z4" s="104"/>
      <c r="AA4" s="112"/>
    </row>
    <row r="5" spans="2:27" ht="13.5" customHeight="1" x14ac:dyDescent="0.25">
      <c r="C5" s="73"/>
      <c r="D5" s="73"/>
      <c r="E5" s="73"/>
      <c r="F5" s="73"/>
      <c r="G5" s="73"/>
      <c r="H5" s="73"/>
      <c r="I5" s="73"/>
      <c r="J5" s="73"/>
      <c r="K5" s="73"/>
      <c r="L5" s="73"/>
      <c r="O5" s="20" t="s">
        <v>51</v>
      </c>
      <c r="V5" s="104"/>
      <c r="W5" s="104"/>
      <c r="X5" s="104"/>
      <c r="Y5" s="104"/>
      <c r="Z5" s="104"/>
      <c r="AA5" s="112"/>
    </row>
    <row r="6" spans="2:27" s="76" customFormat="1" ht="24.95" customHeight="1" x14ac:dyDescent="0.25">
      <c r="B6" s="74" t="s">
        <v>177</v>
      </c>
      <c r="C6" s="75"/>
      <c r="D6" s="75"/>
      <c r="E6" s="75"/>
      <c r="F6" s="75"/>
      <c r="G6" s="75"/>
      <c r="H6" s="75"/>
      <c r="I6" s="75"/>
      <c r="J6" s="75"/>
      <c r="K6" s="77"/>
      <c r="L6" s="77"/>
      <c r="V6" s="105"/>
      <c r="W6" s="105"/>
      <c r="X6" s="105"/>
      <c r="Y6" s="105"/>
      <c r="Z6" s="105"/>
      <c r="AA6" s="113"/>
    </row>
    <row r="7" spans="2:27" ht="15" customHeight="1" x14ac:dyDescent="0.25">
      <c r="B7" s="155" t="s">
        <v>22</v>
      </c>
      <c r="C7" s="157" t="s">
        <v>55</v>
      </c>
      <c r="D7" s="157"/>
      <c r="E7" s="159" t="s">
        <v>2</v>
      </c>
      <c r="F7" s="159"/>
      <c r="G7" s="159"/>
      <c r="H7" s="159"/>
      <c r="I7" s="159"/>
      <c r="J7" s="159"/>
      <c r="K7" s="19"/>
      <c r="L7" s="19"/>
      <c r="V7" s="104" t="s">
        <v>34</v>
      </c>
      <c r="W7" s="104"/>
      <c r="X7" s="104"/>
      <c r="Y7" s="104"/>
      <c r="Z7" s="104"/>
      <c r="AA7" s="112"/>
    </row>
    <row r="8" spans="2:27" ht="27" customHeight="1" x14ac:dyDescent="0.25">
      <c r="B8" s="156"/>
      <c r="C8" s="158"/>
      <c r="D8" s="158"/>
      <c r="E8" s="160" t="s">
        <v>23</v>
      </c>
      <c r="F8" s="160"/>
      <c r="G8" s="160" t="s">
        <v>24</v>
      </c>
      <c r="H8" s="160"/>
      <c r="I8" s="160" t="s">
        <v>25</v>
      </c>
      <c r="J8" s="160"/>
      <c r="K8" s="164"/>
      <c r="L8" s="164"/>
      <c r="V8" s="104"/>
      <c r="W8" s="104"/>
      <c r="X8" s="104"/>
      <c r="Y8" s="104"/>
      <c r="Z8" s="104"/>
      <c r="AA8" s="112"/>
    </row>
    <row r="9" spans="2:27" ht="35.25" customHeight="1" x14ac:dyDescent="0.25">
      <c r="B9" s="78"/>
      <c r="C9" s="79" t="s">
        <v>240</v>
      </c>
      <c r="D9" s="80" t="s">
        <v>0</v>
      </c>
      <c r="E9" s="79" t="s">
        <v>240</v>
      </c>
      <c r="F9" s="80" t="s">
        <v>0</v>
      </c>
      <c r="G9" s="79" t="s">
        <v>240</v>
      </c>
      <c r="H9" s="80" t="s">
        <v>0</v>
      </c>
      <c r="I9" s="79" t="s">
        <v>240</v>
      </c>
      <c r="J9" s="80" t="s">
        <v>0</v>
      </c>
      <c r="K9" s="95"/>
      <c r="L9" s="96"/>
      <c r="V9" s="104"/>
      <c r="W9" s="106" t="s">
        <v>23</v>
      </c>
      <c r="X9" s="106" t="s">
        <v>24</v>
      </c>
      <c r="Y9" s="106" t="s">
        <v>25</v>
      </c>
      <c r="Z9" s="106"/>
      <c r="AA9" s="112"/>
    </row>
    <row r="10" spans="2:27" x14ac:dyDescent="0.25">
      <c r="B10" s="20" t="s">
        <v>3</v>
      </c>
      <c r="C10" s="32">
        <f>$G$42</f>
        <v>279849</v>
      </c>
      <c r="D10" s="33">
        <v>1</v>
      </c>
      <c r="E10" s="32">
        <f>$G$39</f>
        <v>34446</v>
      </c>
      <c r="F10" s="21">
        <f>E10/$C$10</f>
        <v>0.12308780806792234</v>
      </c>
      <c r="G10" s="32">
        <f>$G$40</f>
        <v>55463</v>
      </c>
      <c r="H10" s="21">
        <f>G10/$C$10</f>
        <v>0.19818902336617247</v>
      </c>
      <c r="I10" s="32">
        <f>$G$41</f>
        <v>189940</v>
      </c>
      <c r="J10" s="21">
        <f>I10/$C$10</f>
        <v>0.6787231685659052</v>
      </c>
      <c r="K10" s="22"/>
      <c r="L10" s="25"/>
      <c r="N10" s="20" t="s">
        <v>52</v>
      </c>
      <c r="V10" s="104" t="s">
        <v>4</v>
      </c>
      <c r="W10" s="107">
        <f>$E$11</f>
        <v>5978</v>
      </c>
      <c r="X10" s="107">
        <f>$G$11</f>
        <v>13609</v>
      </c>
      <c r="Y10" s="107">
        <f>$I$11</f>
        <v>31690</v>
      </c>
      <c r="Z10" s="107"/>
      <c r="AA10" s="112"/>
    </row>
    <row r="11" spans="2:27" x14ac:dyDescent="0.25">
      <c r="B11" s="20" t="s">
        <v>4</v>
      </c>
      <c r="C11" s="32">
        <f>$G$56</f>
        <v>51277</v>
      </c>
      <c r="D11" s="35">
        <v>1</v>
      </c>
      <c r="E11" s="32">
        <f>$G$53</f>
        <v>5978</v>
      </c>
      <c r="F11" s="18">
        <f>E11/$C$11</f>
        <v>0.1165824833746124</v>
      </c>
      <c r="G11" s="32">
        <f>$G$54</f>
        <v>13609</v>
      </c>
      <c r="H11" s="18">
        <f>G11/$C$11</f>
        <v>0.2654016420617431</v>
      </c>
      <c r="I11" s="32">
        <f>$G$55</f>
        <v>31690</v>
      </c>
      <c r="J11" s="18">
        <f>I11/$C$11</f>
        <v>0.61801587456364449</v>
      </c>
      <c r="K11" s="22"/>
      <c r="L11" s="25"/>
      <c r="V11" s="112"/>
      <c r="W11" s="112"/>
      <c r="X11" s="112"/>
      <c r="Y11" s="112"/>
      <c r="Z11" s="112"/>
      <c r="AA11" s="112"/>
    </row>
    <row r="12" spans="2:27" ht="15" customHeight="1" x14ac:dyDescent="0.25">
      <c r="B12" s="81"/>
      <c r="C12" s="161" t="s">
        <v>14</v>
      </c>
      <c r="D12" s="161"/>
      <c r="E12" s="161"/>
      <c r="F12" s="161"/>
      <c r="G12" s="161"/>
      <c r="H12" s="161"/>
      <c r="I12" s="161"/>
      <c r="J12" s="161"/>
      <c r="K12" s="24"/>
      <c r="L12" s="24"/>
      <c r="V12" s="112"/>
      <c r="W12" s="112"/>
      <c r="X12" s="112"/>
      <c r="Y12" s="112"/>
      <c r="Z12" s="112"/>
      <c r="AA12" s="112"/>
    </row>
    <row r="13" spans="2:27" ht="15" customHeight="1" x14ac:dyDescent="0.25">
      <c r="B13" s="20" t="s">
        <v>53</v>
      </c>
      <c r="C13" s="32">
        <f>$G$70</f>
        <v>8230</v>
      </c>
      <c r="D13" s="33">
        <v>1</v>
      </c>
      <c r="E13" s="32">
        <f>$G$67</f>
        <v>925</v>
      </c>
      <c r="F13" s="21">
        <f>E13/$C$13</f>
        <v>0.11239368165249089</v>
      </c>
      <c r="G13" s="32">
        <f>$G$68</f>
        <v>1614</v>
      </c>
      <c r="H13" s="21">
        <f>G13/$C$13</f>
        <v>0.19611178614823815</v>
      </c>
      <c r="I13" s="32">
        <f>$G$69</f>
        <v>5691</v>
      </c>
      <c r="J13" s="21">
        <f>I13/$C$13</f>
        <v>0.69149453219927093</v>
      </c>
      <c r="K13" s="22"/>
      <c r="L13" s="25"/>
    </row>
    <row r="14" spans="2:27" x14ac:dyDescent="0.25">
      <c r="B14" s="20" t="s">
        <v>5</v>
      </c>
      <c r="C14" s="32">
        <f>$G$84</f>
        <v>21991</v>
      </c>
      <c r="D14" s="33">
        <v>1</v>
      </c>
      <c r="E14" s="32">
        <f>$G$81</f>
        <v>2758</v>
      </c>
      <c r="F14" s="21">
        <f>E14/$C$14</f>
        <v>0.12541494247646764</v>
      </c>
      <c r="G14" s="32">
        <f>$G$82</f>
        <v>4424</v>
      </c>
      <c r="H14" s="21">
        <f>G14/$C$14</f>
        <v>0.20117320722113591</v>
      </c>
      <c r="I14" s="32">
        <f>$G$83</f>
        <v>14809</v>
      </c>
      <c r="J14" s="21">
        <f>I14/$C$14</f>
        <v>0.67341185030239648</v>
      </c>
      <c r="K14" s="22"/>
      <c r="L14" s="25"/>
      <c r="P14" s="20" t="s">
        <v>49</v>
      </c>
      <c r="R14" s="20" t="s">
        <v>8</v>
      </c>
    </row>
    <row r="15" spans="2:27" x14ac:dyDescent="0.25">
      <c r="B15" s="20" t="s">
        <v>6</v>
      </c>
      <c r="C15" s="32">
        <f>$G$98</f>
        <v>11560</v>
      </c>
      <c r="D15" s="33">
        <v>1</v>
      </c>
      <c r="E15" s="32">
        <f>$G$95</f>
        <v>1048</v>
      </c>
      <c r="F15" s="21">
        <f>E15/$C$15</f>
        <v>9.0657439446366783E-2</v>
      </c>
      <c r="G15" s="32">
        <f>$G$96</f>
        <v>5451</v>
      </c>
      <c r="H15" s="21">
        <f>G15/$C$15</f>
        <v>0.47153979238754323</v>
      </c>
      <c r="I15" s="32">
        <f>$G$97</f>
        <v>5061</v>
      </c>
      <c r="J15" s="21">
        <f>I15/$C$15</f>
        <v>0.43780276816608998</v>
      </c>
      <c r="K15" s="22"/>
      <c r="L15" s="25"/>
    </row>
    <row r="16" spans="2:27" x14ac:dyDescent="0.25">
      <c r="B16" s="82" t="s">
        <v>7</v>
      </c>
      <c r="C16" s="34">
        <f>$G$112</f>
        <v>9496</v>
      </c>
      <c r="D16" s="35">
        <v>1</v>
      </c>
      <c r="E16" s="34">
        <f>$G$109</f>
        <v>1247</v>
      </c>
      <c r="F16" s="18">
        <f>E16/$C$16</f>
        <v>0.131318449873631</v>
      </c>
      <c r="G16" s="34">
        <f>$G$110</f>
        <v>2120</v>
      </c>
      <c r="H16" s="18">
        <f>G16/$C$16</f>
        <v>0.22325189553496208</v>
      </c>
      <c r="I16" s="34">
        <f>$G$111</f>
        <v>6129</v>
      </c>
      <c r="J16" s="18">
        <f>I16/$C$16</f>
        <v>0.64542965459140689</v>
      </c>
      <c r="K16" s="22"/>
      <c r="L16" s="25"/>
    </row>
    <row r="17" spans="2:23" ht="24.95" customHeight="1" x14ac:dyDescent="0.2">
      <c r="B17" s="83" t="s">
        <v>47</v>
      </c>
      <c r="C17" s="84"/>
      <c r="D17" s="84"/>
      <c r="E17" s="84"/>
      <c r="F17" s="84"/>
      <c r="G17" s="84"/>
      <c r="H17" s="84"/>
      <c r="I17" s="84"/>
      <c r="J17" s="84"/>
      <c r="K17" s="19"/>
      <c r="L17" s="19"/>
    </row>
    <row r="20" spans="2:23" s="85" customFormat="1" ht="24.95" customHeight="1" x14ac:dyDescent="0.25">
      <c r="B20" s="74" t="s">
        <v>191</v>
      </c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97"/>
      <c r="P20" s="97"/>
      <c r="Q20" s="97"/>
    </row>
    <row r="21" spans="2:23" ht="15" customHeight="1" x14ac:dyDescent="0.25">
      <c r="B21" s="155" t="s">
        <v>22</v>
      </c>
      <c r="C21" s="162" t="s">
        <v>55</v>
      </c>
      <c r="D21" s="162"/>
      <c r="E21" s="162"/>
      <c r="F21" s="159" t="s">
        <v>2</v>
      </c>
      <c r="G21" s="159"/>
      <c r="H21" s="159"/>
      <c r="I21" s="159"/>
      <c r="J21" s="159"/>
      <c r="K21" s="159"/>
      <c r="L21" s="159"/>
      <c r="M21" s="159"/>
      <c r="N21" s="159"/>
      <c r="O21" s="19"/>
      <c r="P21" s="19" t="s">
        <v>49</v>
      </c>
      <c r="Q21" s="19"/>
    </row>
    <row r="22" spans="2:23" ht="24.75" customHeight="1" x14ac:dyDescent="0.25">
      <c r="B22" s="156"/>
      <c r="C22" s="163"/>
      <c r="D22" s="163"/>
      <c r="E22" s="163"/>
      <c r="F22" s="160" t="s">
        <v>23</v>
      </c>
      <c r="G22" s="160"/>
      <c r="H22" s="160"/>
      <c r="I22" s="160" t="s">
        <v>24</v>
      </c>
      <c r="J22" s="160"/>
      <c r="K22" s="160"/>
      <c r="L22" s="160" t="s">
        <v>25</v>
      </c>
      <c r="M22" s="160"/>
      <c r="N22" s="160"/>
      <c r="O22" s="164"/>
      <c r="P22" s="164"/>
      <c r="Q22" s="164"/>
    </row>
    <row r="23" spans="2:23" ht="35.25" customHeight="1" x14ac:dyDescent="0.25">
      <c r="B23" s="78"/>
      <c r="C23" s="79" t="s">
        <v>240</v>
      </c>
      <c r="D23" s="80" t="s">
        <v>241</v>
      </c>
      <c r="E23" s="80" t="s">
        <v>242</v>
      </c>
      <c r="F23" s="79" t="s">
        <v>240</v>
      </c>
      <c r="G23" s="80" t="s">
        <v>241</v>
      </c>
      <c r="H23" s="80" t="s">
        <v>242</v>
      </c>
      <c r="I23" s="79" t="s">
        <v>240</v>
      </c>
      <c r="J23" s="80" t="s">
        <v>241</v>
      </c>
      <c r="K23" s="80" t="s">
        <v>242</v>
      </c>
      <c r="L23" s="79" t="s">
        <v>240</v>
      </c>
      <c r="M23" s="80" t="s">
        <v>241</v>
      </c>
      <c r="N23" s="80" t="s">
        <v>242</v>
      </c>
      <c r="O23" s="95"/>
      <c r="P23" s="96"/>
      <c r="Q23" s="96"/>
      <c r="W23" s="20" t="s">
        <v>52</v>
      </c>
    </row>
    <row r="24" spans="2:23" x14ac:dyDescent="0.25">
      <c r="B24" s="20" t="s">
        <v>3</v>
      </c>
      <c r="C24" s="32">
        <f>$G$42</f>
        <v>279849</v>
      </c>
      <c r="D24" s="86">
        <f>G42-F42</f>
        <v>-102961</v>
      </c>
      <c r="E24" s="23">
        <f>(G42-F42)/F42</f>
        <v>-0.2689611034194509</v>
      </c>
      <c r="F24" s="32">
        <f>$G$39</f>
        <v>34446</v>
      </c>
      <c r="G24" s="86">
        <f>G39-F39</f>
        <v>-11238</v>
      </c>
      <c r="H24" s="23">
        <f>(G39-F39)/F39</f>
        <v>-0.24599422117152614</v>
      </c>
      <c r="I24" s="32">
        <f>$G$40</f>
        <v>55463</v>
      </c>
      <c r="J24" s="86">
        <f>G40-F40</f>
        <v>-32234</v>
      </c>
      <c r="K24" s="23">
        <f>(G40-F40)/F40</f>
        <v>-0.36756103401484658</v>
      </c>
      <c r="L24" s="32">
        <f>$G$41</f>
        <v>189940</v>
      </c>
      <c r="M24" s="86">
        <f>G41-F41</f>
        <v>-59489</v>
      </c>
      <c r="N24" s="23">
        <f>(G41-F41)/F41</f>
        <v>-0.23850073568029379</v>
      </c>
      <c r="O24" s="24"/>
      <c r="P24" s="37"/>
      <c r="Q24" s="23"/>
    </row>
    <row r="25" spans="2:23" x14ac:dyDescent="0.25">
      <c r="B25" s="20" t="s">
        <v>4</v>
      </c>
      <c r="C25" s="32">
        <f>$G$56</f>
        <v>51277</v>
      </c>
      <c r="D25" s="86">
        <f>G56-F56</f>
        <v>-14729</v>
      </c>
      <c r="E25" s="23">
        <f>(G56-F56)/F56</f>
        <v>-0.22314638063206374</v>
      </c>
      <c r="F25" s="32">
        <f>$G$53</f>
        <v>5978</v>
      </c>
      <c r="G25" s="86">
        <f>G53-F53</f>
        <v>-1837</v>
      </c>
      <c r="H25" s="23">
        <f>(G53-F53)/F53</f>
        <v>-0.23506078055022392</v>
      </c>
      <c r="I25" s="32">
        <f>$G$54</f>
        <v>13609</v>
      </c>
      <c r="J25" s="86">
        <f>G54-F54</f>
        <v>-5696</v>
      </c>
      <c r="K25" s="23">
        <f>(G54-F54)/F54</f>
        <v>-0.29505309505309507</v>
      </c>
      <c r="L25" s="32">
        <f>$G$55</f>
        <v>31690</v>
      </c>
      <c r="M25" s="86">
        <f>G55-F55</f>
        <v>-7196</v>
      </c>
      <c r="N25" s="23">
        <f>(G55-F55)/F55</f>
        <v>-0.18505374684976597</v>
      </c>
      <c r="O25" s="24"/>
      <c r="P25" s="37"/>
      <c r="Q25" s="23"/>
    </row>
    <row r="26" spans="2:23" ht="15" customHeight="1" x14ac:dyDescent="0.25">
      <c r="C26" s="161" t="s">
        <v>14</v>
      </c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24"/>
      <c r="P26" s="24"/>
      <c r="Q26" s="24"/>
    </row>
    <row r="27" spans="2:23" ht="15" customHeight="1" x14ac:dyDescent="0.25">
      <c r="B27" s="20" t="s">
        <v>53</v>
      </c>
      <c r="C27" s="32">
        <f>$G$70</f>
        <v>8230</v>
      </c>
      <c r="D27" s="86">
        <f>G70-F70</f>
        <v>-2484</v>
      </c>
      <c r="E27" s="23">
        <f>(G70-F70)/F70</f>
        <v>-0.23184618256486839</v>
      </c>
      <c r="F27" s="32">
        <f>$G$67</f>
        <v>925</v>
      </c>
      <c r="G27" s="86">
        <f>G67-F67</f>
        <v>-281</v>
      </c>
      <c r="H27" s="23">
        <f>(G67-F67)/F67</f>
        <v>-0.2330016583747927</v>
      </c>
      <c r="I27" s="32">
        <f>$G$68</f>
        <v>1614</v>
      </c>
      <c r="J27" s="86">
        <f>G68-F68</f>
        <v>-466</v>
      </c>
      <c r="K27" s="23">
        <f>(G68-F68)/F68</f>
        <v>-0.22403846153846155</v>
      </c>
      <c r="L27" s="32">
        <f>$G$69</f>
        <v>5691</v>
      </c>
      <c r="M27" s="86">
        <f>G69-F69</f>
        <v>-1737</v>
      </c>
      <c r="N27" s="23">
        <f>(G69-F69)/F69</f>
        <v>-0.23384491114701131</v>
      </c>
      <c r="O27" s="24"/>
      <c r="P27" s="37"/>
      <c r="Q27" s="23"/>
    </row>
    <row r="28" spans="2:23" x14ac:dyDescent="0.25">
      <c r="B28" s="20" t="s">
        <v>5</v>
      </c>
      <c r="C28" s="32">
        <f>$G$84</f>
        <v>21991</v>
      </c>
      <c r="D28" s="86">
        <f>G84-F84</f>
        <v>-5396</v>
      </c>
      <c r="E28" s="23">
        <f>(G84-F84)/F84</f>
        <v>-0.19702778690619638</v>
      </c>
      <c r="F28" s="32">
        <f>$G$81</f>
        <v>2758</v>
      </c>
      <c r="G28" s="86">
        <f>G81-F81</f>
        <v>-1143</v>
      </c>
      <c r="H28" s="23">
        <f>(G81-F81)/F81</f>
        <v>-0.29300179441168933</v>
      </c>
      <c r="I28" s="32">
        <f>$G$82</f>
        <v>4424</v>
      </c>
      <c r="J28" s="86">
        <f>G82-F82</f>
        <v>-2034</v>
      </c>
      <c r="K28" s="23">
        <f>(G82-F82)/F82</f>
        <v>-0.31495819139052339</v>
      </c>
      <c r="L28" s="32">
        <f>$G$83</f>
        <v>14809</v>
      </c>
      <c r="M28" s="86">
        <f>G83-F83</f>
        <v>-2219</v>
      </c>
      <c r="N28" s="23">
        <f>(G83-F83)/F83</f>
        <v>-0.13031477566361288</v>
      </c>
      <c r="O28" s="24"/>
      <c r="P28" s="37"/>
      <c r="Q28" s="23"/>
    </row>
    <row r="29" spans="2:23" x14ac:dyDescent="0.25">
      <c r="B29" s="20" t="s">
        <v>6</v>
      </c>
      <c r="C29" s="32">
        <f>$G$98</f>
        <v>11560</v>
      </c>
      <c r="D29" s="86">
        <f>G98-F98</f>
        <v>-4086</v>
      </c>
      <c r="E29" s="23">
        <f>(G98-F98)/F98</f>
        <v>-0.26115301035408411</v>
      </c>
      <c r="F29" s="32">
        <f>$G$95</f>
        <v>1048</v>
      </c>
      <c r="G29" s="86">
        <f>G95-F95</f>
        <v>-281</v>
      </c>
      <c r="H29" s="23">
        <f>(G95-F95)/F95</f>
        <v>-0.21143717080511662</v>
      </c>
      <c r="I29" s="32">
        <f>$G$96</f>
        <v>5451</v>
      </c>
      <c r="J29" s="86">
        <f>G96-F96</f>
        <v>-2225</v>
      </c>
      <c r="K29" s="23">
        <f>(G96-F96)/F96</f>
        <v>-0.28986451276706621</v>
      </c>
      <c r="L29" s="32">
        <f>$G$97</f>
        <v>5061</v>
      </c>
      <c r="M29" s="86">
        <f>G97-F97</f>
        <v>-1580</v>
      </c>
      <c r="N29" s="23">
        <f>(G97-F97)/F97</f>
        <v>-0.23791597650956181</v>
      </c>
      <c r="O29" s="24"/>
      <c r="P29" s="37"/>
      <c r="Q29" s="23"/>
    </row>
    <row r="30" spans="2:23" x14ac:dyDescent="0.25">
      <c r="B30" s="82" t="s">
        <v>7</v>
      </c>
      <c r="C30" s="34">
        <f>$G$112</f>
        <v>9496</v>
      </c>
      <c r="D30" s="86">
        <f>G112-F112</f>
        <v>-2763</v>
      </c>
      <c r="E30" s="23">
        <f>(G112-F112)/F112</f>
        <v>-0.2253854311118362</v>
      </c>
      <c r="F30" s="34">
        <f>$G$109</f>
        <v>1247</v>
      </c>
      <c r="G30" s="86">
        <f>G109-F109</f>
        <v>-132</v>
      </c>
      <c r="H30" s="23">
        <f>(G109-F109)/F109</f>
        <v>-9.572153734590283E-2</v>
      </c>
      <c r="I30" s="34">
        <f>$G$110</f>
        <v>2120</v>
      </c>
      <c r="J30" s="86">
        <f>G110-F110</f>
        <v>-971</v>
      </c>
      <c r="K30" s="23">
        <f>(G110-F110)/F110</f>
        <v>-0.31413781947589775</v>
      </c>
      <c r="L30" s="34">
        <f>$G$111</f>
        <v>6129</v>
      </c>
      <c r="M30" s="87">
        <f>G111-F111</f>
        <v>-1660</v>
      </c>
      <c r="N30" s="18">
        <f>(G111-F111)/F111</f>
        <v>-0.21312106817306459</v>
      </c>
      <c r="O30" s="24"/>
      <c r="P30" s="37"/>
      <c r="Q30" s="23"/>
      <c r="S30" s="20" t="s">
        <v>8</v>
      </c>
    </row>
    <row r="31" spans="2:23" ht="24.95" customHeight="1" x14ac:dyDescent="0.2">
      <c r="B31" s="83" t="s">
        <v>47</v>
      </c>
      <c r="C31" s="84"/>
      <c r="D31" s="84"/>
      <c r="E31" s="84"/>
      <c r="F31" s="84"/>
      <c r="G31" s="84"/>
      <c r="H31" s="84"/>
      <c r="I31" s="84"/>
      <c r="J31" s="84"/>
      <c r="K31" s="84"/>
      <c r="L31" s="19"/>
      <c r="O31" s="19"/>
      <c r="P31" s="19"/>
      <c r="Q31" s="19"/>
    </row>
    <row r="33" spans="2:20" x14ac:dyDescent="0.25">
      <c r="B33" s="154" t="s">
        <v>227</v>
      </c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2:20" x14ac:dyDescent="0.25"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2:20" x14ac:dyDescent="0.25"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7" spans="2:20" ht="24.95" customHeight="1" x14ac:dyDescent="0.25">
      <c r="B37" s="74" t="s">
        <v>249</v>
      </c>
    </row>
    <row r="38" spans="2:20" ht="25.5" x14ac:dyDescent="0.25">
      <c r="B38" s="78" t="s">
        <v>10</v>
      </c>
      <c r="C38" s="88" t="s">
        <v>326</v>
      </c>
      <c r="D38" s="88" t="s">
        <v>327</v>
      </c>
      <c r="E38" s="88" t="s">
        <v>328</v>
      </c>
      <c r="F38" s="88" t="s">
        <v>329</v>
      </c>
      <c r="G38" s="88" t="s">
        <v>330</v>
      </c>
      <c r="H38" s="80" t="s">
        <v>331</v>
      </c>
      <c r="I38" s="80" t="s">
        <v>332</v>
      </c>
      <c r="J38" s="89"/>
    </row>
    <row r="39" spans="2:20" x14ac:dyDescent="0.25">
      <c r="B39" s="20" t="s">
        <v>23</v>
      </c>
      <c r="C39" s="13">
        <f>'[1]1. Settori'!C4</f>
        <v>54389</v>
      </c>
      <c r="D39" s="13">
        <f>'[1]1. Settori'!D4</f>
        <v>66883</v>
      </c>
      <c r="E39" s="13">
        <f>'[1]1. Settori'!E4</f>
        <v>55380</v>
      </c>
      <c r="F39" s="13">
        <f>'[1]1. Settori'!F4</f>
        <v>45684</v>
      </c>
      <c r="G39" s="13">
        <f>'[1]1. Settori'!G4</f>
        <v>34446</v>
      </c>
      <c r="H39" s="86">
        <f>G39-C39</f>
        <v>-19943</v>
      </c>
      <c r="I39" s="23">
        <f>(G39-C39)/C39</f>
        <v>-0.36667340822592803</v>
      </c>
    </row>
    <row r="40" spans="2:20" x14ac:dyDescent="0.25">
      <c r="B40" s="20" t="s">
        <v>24</v>
      </c>
      <c r="C40" s="13">
        <f>'[1]1. Settori'!C5</f>
        <v>54920</v>
      </c>
      <c r="D40" s="13">
        <f>'[1]1. Settori'!D5</f>
        <v>81777</v>
      </c>
      <c r="E40" s="13">
        <f>'[1]1. Settori'!E5</f>
        <v>92950</v>
      </c>
      <c r="F40" s="13">
        <f>'[1]1. Settori'!F5</f>
        <v>87697</v>
      </c>
      <c r="G40" s="13">
        <f>'[1]1. Settori'!G5</f>
        <v>55463</v>
      </c>
      <c r="H40" s="86">
        <f>G40-C40</f>
        <v>543</v>
      </c>
      <c r="I40" s="23">
        <f>(G40-C40)/C40</f>
        <v>9.8871085214857976E-3</v>
      </c>
    </row>
    <row r="41" spans="2:20" x14ac:dyDescent="0.25">
      <c r="B41" s="20" t="s">
        <v>25</v>
      </c>
      <c r="C41" s="13">
        <f>'[1]1. Settori'!C6</f>
        <v>210931</v>
      </c>
      <c r="D41" s="13">
        <f>'[1]1. Settori'!D6</f>
        <v>242218</v>
      </c>
      <c r="E41" s="13">
        <f>'[1]1. Settori'!E6</f>
        <v>251783</v>
      </c>
      <c r="F41" s="13">
        <f>'[1]1. Settori'!F6</f>
        <v>249429</v>
      </c>
      <c r="G41" s="13">
        <f>'[1]1. Settori'!G6</f>
        <v>189940</v>
      </c>
      <c r="H41" s="86">
        <f>G41-C41</f>
        <v>-20991</v>
      </c>
      <c r="I41" s="23">
        <f>(G41-C41)/C41</f>
        <v>-9.9515955454627339E-2</v>
      </c>
    </row>
    <row r="42" spans="2:20" x14ac:dyDescent="0.25">
      <c r="B42" s="90" t="s">
        <v>26</v>
      </c>
      <c r="C42" s="16">
        <f>SUM(C39:C41)</f>
        <v>320240</v>
      </c>
      <c r="D42" s="16">
        <f>SUM(D39:D41)</f>
        <v>390878</v>
      </c>
      <c r="E42" s="16">
        <f>SUM(E39:E41)</f>
        <v>400113</v>
      </c>
      <c r="F42" s="16">
        <f>SUM(F39:F41)</f>
        <v>382810</v>
      </c>
      <c r="G42" s="16">
        <f>SUM(G39:G41)</f>
        <v>279849</v>
      </c>
      <c r="H42" s="34">
        <f>G42-C42</f>
        <v>-40391</v>
      </c>
      <c r="I42" s="91">
        <f>(G42-C42)/C42</f>
        <v>-0.12612727954034475</v>
      </c>
    </row>
    <row r="43" spans="2:20" ht="24.95" customHeight="1" x14ac:dyDescent="0.2">
      <c r="B43" s="83" t="s">
        <v>47</v>
      </c>
      <c r="C43" s="12"/>
      <c r="D43" s="12"/>
      <c r="E43" s="12"/>
      <c r="G43" s="12"/>
      <c r="H43" s="32"/>
      <c r="I43" s="92"/>
      <c r="J43" s="23"/>
    </row>
    <row r="44" spans="2:20" x14ac:dyDescent="0.25">
      <c r="C44" s="25"/>
      <c r="D44" s="25"/>
      <c r="E44" s="25"/>
      <c r="G44" s="25"/>
      <c r="H44" s="86"/>
      <c r="I44" s="23"/>
      <c r="J44" s="23"/>
    </row>
    <row r="45" spans="2:20" x14ac:dyDescent="0.25">
      <c r="B45" s="104"/>
      <c r="C45" s="106" t="s">
        <v>326</v>
      </c>
      <c r="D45" s="106" t="s">
        <v>327</v>
      </c>
      <c r="E45" s="106" t="s">
        <v>328</v>
      </c>
      <c r="F45" s="108" t="s">
        <v>329</v>
      </c>
      <c r="G45" s="106" t="s">
        <v>330</v>
      </c>
      <c r="H45" s="109"/>
      <c r="I45" s="23"/>
      <c r="J45" s="23"/>
    </row>
    <row r="46" spans="2:20" x14ac:dyDescent="0.25">
      <c r="B46" s="104" t="s">
        <v>23</v>
      </c>
      <c r="C46" s="107">
        <f>C39/$C$39*100</f>
        <v>100</v>
      </c>
      <c r="D46" s="107">
        <f t="shared" ref="D46:G46" si="0">D39/$C$39*100</f>
        <v>122.97155674860724</v>
      </c>
      <c r="E46" s="107">
        <f t="shared" si="0"/>
        <v>101.82205960764125</v>
      </c>
      <c r="F46" s="107">
        <f t="shared" si="0"/>
        <v>83.994925444483258</v>
      </c>
      <c r="G46" s="107">
        <f t="shared" si="0"/>
        <v>63.332659177407194</v>
      </c>
      <c r="H46" s="109"/>
      <c r="I46" s="23"/>
      <c r="J46" s="23"/>
    </row>
    <row r="47" spans="2:20" x14ac:dyDescent="0.25">
      <c r="B47" s="104" t="s">
        <v>24</v>
      </c>
      <c r="C47" s="107">
        <f>C40/$C$40*100</f>
        <v>100</v>
      </c>
      <c r="D47" s="107">
        <f t="shared" ref="D47:G47" si="1">D40/$C$40*100</f>
        <v>148.90203932993444</v>
      </c>
      <c r="E47" s="107">
        <f t="shared" si="1"/>
        <v>169.24617625637291</v>
      </c>
      <c r="F47" s="107">
        <f t="shared" si="1"/>
        <v>159.68135469774217</v>
      </c>
      <c r="G47" s="107">
        <f t="shared" si="1"/>
        <v>100.98871085214857</v>
      </c>
      <c r="H47" s="109"/>
      <c r="I47" s="23"/>
      <c r="J47" s="23"/>
    </row>
    <row r="48" spans="2:20" x14ac:dyDescent="0.25">
      <c r="B48" s="104" t="s">
        <v>25</v>
      </c>
      <c r="C48" s="107">
        <f>C41/$C$41*100</f>
        <v>100</v>
      </c>
      <c r="D48" s="107">
        <f t="shared" ref="D48:G48" si="2">D41/$C$41*100</f>
        <v>114.83281262592982</v>
      </c>
      <c r="E48" s="107">
        <f t="shared" si="2"/>
        <v>119.36747087910264</v>
      </c>
      <c r="F48" s="107">
        <f t="shared" si="2"/>
        <v>118.25146611925226</v>
      </c>
      <c r="G48" s="107">
        <f t="shared" si="2"/>
        <v>90.048404454537263</v>
      </c>
      <c r="H48" s="109"/>
      <c r="I48" s="23"/>
      <c r="J48" s="23"/>
    </row>
    <row r="49" spans="2:10" x14ac:dyDescent="0.2">
      <c r="B49" s="93"/>
      <c r="C49" s="25"/>
      <c r="D49" s="25"/>
      <c r="E49" s="25"/>
      <c r="G49" s="25"/>
      <c r="H49" s="86"/>
      <c r="I49" s="23"/>
      <c r="J49" s="23"/>
    </row>
    <row r="50" spans="2:10" x14ac:dyDescent="0.25">
      <c r="H50" s="94"/>
      <c r="I50" s="94"/>
      <c r="J50" s="94"/>
    </row>
    <row r="51" spans="2:10" ht="24.95" customHeight="1" x14ac:dyDescent="0.25">
      <c r="B51" s="74" t="s">
        <v>250</v>
      </c>
      <c r="H51" s="94"/>
      <c r="I51" s="94"/>
      <c r="J51" s="94"/>
    </row>
    <row r="52" spans="2:10" ht="25.5" x14ac:dyDescent="0.25">
      <c r="B52" s="78" t="s">
        <v>15</v>
      </c>
      <c r="C52" s="88" t="s">
        <v>326</v>
      </c>
      <c r="D52" s="88" t="s">
        <v>327</v>
      </c>
      <c r="E52" s="88" t="s">
        <v>328</v>
      </c>
      <c r="F52" s="88" t="s">
        <v>329</v>
      </c>
      <c r="G52" s="88" t="s">
        <v>330</v>
      </c>
      <c r="H52" s="80" t="s">
        <v>331</v>
      </c>
      <c r="I52" s="80" t="s">
        <v>332</v>
      </c>
      <c r="J52" s="89"/>
    </row>
    <row r="53" spans="2:10" x14ac:dyDescent="0.25">
      <c r="B53" s="20" t="s">
        <v>23</v>
      </c>
      <c r="C53" s="13">
        <f>'[1]1. Settori'!C13</f>
        <v>7751</v>
      </c>
      <c r="D53" s="13">
        <f>'[1]1. Settori'!D13</f>
        <v>8927</v>
      </c>
      <c r="E53" s="13">
        <f>'[1]1. Settori'!E13</f>
        <v>8931</v>
      </c>
      <c r="F53" s="13">
        <f>'[1]1. Settori'!F13</f>
        <v>7815</v>
      </c>
      <c r="G53" s="13">
        <f>'[1]1. Settori'!G13</f>
        <v>5978</v>
      </c>
      <c r="H53" s="86">
        <f>G53-C53</f>
        <v>-1773</v>
      </c>
      <c r="I53" s="23">
        <f>(G53-C53)/C53</f>
        <v>-0.22874467810605084</v>
      </c>
    </row>
    <row r="54" spans="2:10" x14ac:dyDescent="0.25">
      <c r="B54" s="20" t="s">
        <v>24</v>
      </c>
      <c r="C54" s="13">
        <f>'[1]1. Settori'!C14</f>
        <v>10691</v>
      </c>
      <c r="D54" s="13">
        <f>'[1]1. Settori'!D14</f>
        <v>17496</v>
      </c>
      <c r="E54" s="13">
        <f>'[1]1. Settori'!E14</f>
        <v>19900</v>
      </c>
      <c r="F54" s="13">
        <f>'[1]1. Settori'!F14</f>
        <v>19305</v>
      </c>
      <c r="G54" s="13">
        <f>'[1]1. Settori'!G14</f>
        <v>13609</v>
      </c>
      <c r="H54" s="86">
        <f>G54-C54</f>
        <v>2918</v>
      </c>
      <c r="I54" s="23">
        <f>(G54-C54)/C54</f>
        <v>0.27293985595360581</v>
      </c>
    </row>
    <row r="55" spans="2:10" x14ac:dyDescent="0.25">
      <c r="B55" s="20" t="s">
        <v>25</v>
      </c>
      <c r="C55" s="13">
        <f>'[1]1. Settori'!C15</f>
        <v>30645</v>
      </c>
      <c r="D55" s="13">
        <f>'[1]1. Settori'!D15</f>
        <v>37214</v>
      </c>
      <c r="E55" s="13">
        <f>'[1]1. Settori'!E15</f>
        <v>37528</v>
      </c>
      <c r="F55" s="13">
        <f>'[1]1. Settori'!F15</f>
        <v>38886</v>
      </c>
      <c r="G55" s="13">
        <f>'[1]1. Settori'!G15</f>
        <v>31690</v>
      </c>
      <c r="H55" s="86">
        <f>G55-C55</f>
        <v>1045</v>
      </c>
      <c r="I55" s="23">
        <f>(G55-C55)/C55</f>
        <v>3.4100179474628817E-2</v>
      </c>
    </row>
    <row r="56" spans="2:10" x14ac:dyDescent="0.25">
      <c r="B56" s="90" t="s">
        <v>26</v>
      </c>
      <c r="C56" s="16">
        <f>SUM(C53:C55)</f>
        <v>49087</v>
      </c>
      <c r="D56" s="16">
        <f>SUM(D53:D55)</f>
        <v>63637</v>
      </c>
      <c r="E56" s="16">
        <f>SUM(E53:E55)</f>
        <v>66359</v>
      </c>
      <c r="F56" s="16">
        <f>SUM(F53:F55)</f>
        <v>66006</v>
      </c>
      <c r="G56" s="16">
        <f>SUM(G53:G55)</f>
        <v>51277</v>
      </c>
      <c r="H56" s="34">
        <f>G56-C56</f>
        <v>2190</v>
      </c>
      <c r="I56" s="91">
        <f>(G56-C56)/C56</f>
        <v>4.4614663760262394E-2</v>
      </c>
    </row>
    <row r="57" spans="2:10" ht="24.95" customHeight="1" x14ac:dyDescent="0.2">
      <c r="B57" s="83" t="s">
        <v>47</v>
      </c>
      <c r="C57" s="12"/>
      <c r="D57" s="12"/>
      <c r="E57" s="12"/>
      <c r="G57" s="12"/>
      <c r="H57" s="32"/>
      <c r="I57" s="92"/>
      <c r="J57" s="23"/>
    </row>
    <row r="58" spans="2:10" x14ac:dyDescent="0.25">
      <c r="C58" s="13"/>
      <c r="D58" s="13"/>
      <c r="E58" s="13"/>
      <c r="G58" s="13"/>
      <c r="H58" s="86"/>
      <c r="I58" s="23"/>
      <c r="J58" s="23"/>
    </row>
    <row r="59" spans="2:10" x14ac:dyDescent="0.25">
      <c r="B59" s="104"/>
      <c r="C59" s="106" t="s">
        <v>326</v>
      </c>
      <c r="D59" s="106" t="s">
        <v>327</v>
      </c>
      <c r="E59" s="106" t="s">
        <v>328</v>
      </c>
      <c r="F59" s="108" t="s">
        <v>329</v>
      </c>
      <c r="G59" s="106" t="s">
        <v>330</v>
      </c>
      <c r="H59" s="109"/>
      <c r="I59" s="23"/>
      <c r="J59" s="23"/>
    </row>
    <row r="60" spans="2:10" x14ac:dyDescent="0.25">
      <c r="B60" s="104" t="s">
        <v>23</v>
      </c>
      <c r="C60" s="107">
        <f>C53/$C$53*100</f>
        <v>100</v>
      </c>
      <c r="D60" s="107">
        <f t="shared" ref="D60:G60" si="3">D53/$C$53*100</f>
        <v>115.1722358405367</v>
      </c>
      <c r="E60" s="107">
        <f t="shared" si="3"/>
        <v>115.22384208489227</v>
      </c>
      <c r="F60" s="107">
        <f t="shared" si="3"/>
        <v>100.82569990968908</v>
      </c>
      <c r="G60" s="107">
        <f t="shared" si="3"/>
        <v>77.125532189394917</v>
      </c>
      <c r="H60" s="109"/>
      <c r="I60" s="23"/>
      <c r="J60" s="23"/>
    </row>
    <row r="61" spans="2:10" x14ac:dyDescent="0.25">
      <c r="B61" s="104" t="s">
        <v>24</v>
      </c>
      <c r="C61" s="107">
        <f>C54/$C$54*100</f>
        <v>100</v>
      </c>
      <c r="D61" s="107">
        <f t="shared" ref="D61:G61" si="4">D54/$C$54*100</f>
        <v>163.65166962865962</v>
      </c>
      <c r="E61" s="107">
        <f t="shared" si="4"/>
        <v>186.1378729772706</v>
      </c>
      <c r="F61" s="107">
        <f t="shared" si="4"/>
        <v>180.5724441118698</v>
      </c>
      <c r="G61" s="107">
        <f t="shared" si="4"/>
        <v>127.29398559536058</v>
      </c>
      <c r="H61" s="109"/>
      <c r="I61" s="23"/>
      <c r="J61" s="23"/>
    </row>
    <row r="62" spans="2:10" x14ac:dyDescent="0.25">
      <c r="B62" s="104" t="s">
        <v>25</v>
      </c>
      <c r="C62" s="107">
        <f>C55/$C$55*100</f>
        <v>100</v>
      </c>
      <c r="D62" s="107">
        <f t="shared" ref="D62:G62" si="5">D55/$C$55*100</f>
        <v>121.43579703051068</v>
      </c>
      <c r="E62" s="107">
        <f t="shared" si="5"/>
        <v>122.46043400228422</v>
      </c>
      <c r="F62" s="107">
        <f t="shared" si="5"/>
        <v>126.8918257464513</v>
      </c>
      <c r="G62" s="107">
        <f t="shared" si="5"/>
        <v>103.41001794746288</v>
      </c>
      <c r="H62" s="109"/>
      <c r="I62" s="23"/>
      <c r="J62" s="23"/>
    </row>
    <row r="63" spans="2:10" x14ac:dyDescent="0.25">
      <c r="C63" s="13"/>
      <c r="D63" s="13"/>
      <c r="E63" s="13"/>
      <c r="G63" s="13"/>
      <c r="H63" s="86"/>
      <c r="I63" s="23"/>
      <c r="J63" s="23"/>
    </row>
    <row r="64" spans="2:10" x14ac:dyDescent="0.25">
      <c r="H64" s="94"/>
      <c r="I64" s="94"/>
      <c r="J64" s="94"/>
    </row>
    <row r="65" spans="2:10" ht="24.95" customHeight="1" x14ac:dyDescent="0.25">
      <c r="B65" s="74" t="s">
        <v>251</v>
      </c>
      <c r="H65" s="94"/>
      <c r="I65" s="94"/>
      <c r="J65" s="94"/>
    </row>
    <row r="66" spans="2:10" ht="25.5" x14ac:dyDescent="0.25">
      <c r="B66" s="78" t="s">
        <v>54</v>
      </c>
      <c r="C66" s="88" t="s">
        <v>326</v>
      </c>
      <c r="D66" s="88" t="s">
        <v>327</v>
      </c>
      <c r="E66" s="88" t="s">
        <v>328</v>
      </c>
      <c r="F66" s="88" t="s">
        <v>329</v>
      </c>
      <c r="G66" s="88" t="s">
        <v>330</v>
      </c>
      <c r="H66" s="80" t="s">
        <v>331</v>
      </c>
      <c r="I66" s="80" t="s">
        <v>332</v>
      </c>
      <c r="J66" s="89"/>
    </row>
    <row r="67" spans="2:10" x14ac:dyDescent="0.25">
      <c r="B67" s="20" t="s">
        <v>23</v>
      </c>
      <c r="C67" s="13">
        <f>'[1]1. Settori'!C22</f>
        <v>860</v>
      </c>
      <c r="D67" s="13">
        <f>'[1]1. Settori'!D22</f>
        <v>1201</v>
      </c>
      <c r="E67" s="13">
        <f>'[1]1. Settori'!E22</f>
        <v>1375</v>
      </c>
      <c r="F67" s="13">
        <f>'[1]1. Settori'!F22</f>
        <v>1206</v>
      </c>
      <c r="G67" s="13">
        <f>'[1]1. Settori'!G22</f>
        <v>925</v>
      </c>
      <c r="H67" s="86">
        <f>G67-C67</f>
        <v>65</v>
      </c>
      <c r="I67" s="23">
        <f>(G67-C67)/C67</f>
        <v>7.5581395348837205E-2</v>
      </c>
    </row>
    <row r="68" spans="2:10" x14ac:dyDescent="0.25">
      <c r="B68" s="20" t="s">
        <v>24</v>
      </c>
      <c r="C68" s="13">
        <f>'[1]1. Settori'!C23</f>
        <v>990</v>
      </c>
      <c r="D68" s="13">
        <f>'[1]1. Settori'!D23</f>
        <v>2099</v>
      </c>
      <c r="E68" s="13">
        <f>'[1]1. Settori'!E23</f>
        <v>2191</v>
      </c>
      <c r="F68" s="13">
        <f>'[1]1. Settori'!F23</f>
        <v>2080</v>
      </c>
      <c r="G68" s="13">
        <f>'[1]1. Settori'!G23</f>
        <v>1614</v>
      </c>
      <c r="H68" s="86">
        <f>G68-C68</f>
        <v>624</v>
      </c>
      <c r="I68" s="23">
        <f>(G68-C68)/C68</f>
        <v>0.63030303030303025</v>
      </c>
    </row>
    <row r="69" spans="2:10" x14ac:dyDescent="0.25">
      <c r="B69" s="20" t="s">
        <v>25</v>
      </c>
      <c r="C69" s="13">
        <f>'[1]1. Settori'!C24</f>
        <v>6158</v>
      </c>
      <c r="D69" s="13">
        <f>'[1]1. Settori'!D24</f>
        <v>7599</v>
      </c>
      <c r="E69" s="13">
        <f>'[1]1. Settori'!E24</f>
        <v>7505</v>
      </c>
      <c r="F69" s="13">
        <f>'[1]1. Settori'!F24</f>
        <v>7428</v>
      </c>
      <c r="G69" s="13">
        <f>'[1]1. Settori'!G24</f>
        <v>5691</v>
      </c>
      <c r="H69" s="86">
        <f>G69-C69</f>
        <v>-467</v>
      </c>
      <c r="I69" s="23">
        <f>(G69-C69)/C69</f>
        <v>-7.5836310490418973E-2</v>
      </c>
    </row>
    <row r="70" spans="2:10" x14ac:dyDescent="0.25">
      <c r="B70" s="90" t="s">
        <v>26</v>
      </c>
      <c r="C70" s="16">
        <f>SUM(C67:C69)</f>
        <v>8008</v>
      </c>
      <c r="D70" s="16">
        <f>SUM(D67:D69)</f>
        <v>10899</v>
      </c>
      <c r="E70" s="16">
        <f>SUM(E67:E69)</f>
        <v>11071</v>
      </c>
      <c r="F70" s="16">
        <f>SUM(F67:F69)</f>
        <v>10714</v>
      </c>
      <c r="G70" s="16">
        <f>SUM(G67:G69)</f>
        <v>8230</v>
      </c>
      <c r="H70" s="34">
        <f>G70-C70</f>
        <v>222</v>
      </c>
      <c r="I70" s="91">
        <f>(G70-C70)/C70</f>
        <v>2.7722277722277724E-2</v>
      </c>
    </row>
    <row r="71" spans="2:10" ht="24.95" customHeight="1" x14ac:dyDescent="0.2">
      <c r="B71" s="83" t="s">
        <v>47</v>
      </c>
      <c r="C71" s="12"/>
      <c r="D71" s="12"/>
      <c r="E71" s="12"/>
      <c r="G71" s="12"/>
      <c r="H71" s="32"/>
      <c r="I71" s="92"/>
      <c r="J71" s="23"/>
    </row>
    <row r="72" spans="2:10" x14ac:dyDescent="0.25">
      <c r="H72" s="86"/>
      <c r="I72" s="23"/>
      <c r="J72" s="23"/>
    </row>
    <row r="73" spans="2:10" x14ac:dyDescent="0.25">
      <c r="B73" s="104"/>
      <c r="C73" s="106" t="s">
        <v>326</v>
      </c>
      <c r="D73" s="106" t="s">
        <v>327</v>
      </c>
      <c r="E73" s="106" t="s">
        <v>328</v>
      </c>
      <c r="F73" s="108" t="s">
        <v>329</v>
      </c>
      <c r="G73" s="106" t="s">
        <v>330</v>
      </c>
      <c r="H73" s="109"/>
      <c r="I73" s="94"/>
      <c r="J73" s="94"/>
    </row>
    <row r="74" spans="2:10" x14ac:dyDescent="0.25">
      <c r="B74" s="104" t="s">
        <v>23</v>
      </c>
      <c r="C74" s="107">
        <f>C67/$C$67*100</f>
        <v>100</v>
      </c>
      <c r="D74" s="107">
        <f t="shared" ref="D74:G74" si="6">D67/$C$67*100</f>
        <v>139.65116279069767</v>
      </c>
      <c r="E74" s="107">
        <f t="shared" si="6"/>
        <v>159.88372093023256</v>
      </c>
      <c r="F74" s="107">
        <f t="shared" si="6"/>
        <v>140.23255813953489</v>
      </c>
      <c r="G74" s="107">
        <f t="shared" si="6"/>
        <v>107.55813953488371</v>
      </c>
      <c r="H74" s="108"/>
      <c r="I74" s="94"/>
      <c r="J74" s="94"/>
    </row>
    <row r="75" spans="2:10" x14ac:dyDescent="0.25">
      <c r="B75" s="104" t="s">
        <v>24</v>
      </c>
      <c r="C75" s="107">
        <f>C68/$C$68*100</f>
        <v>100</v>
      </c>
      <c r="D75" s="107">
        <f t="shared" ref="D75:G75" si="7">D68/$C$68*100</f>
        <v>212.02020202020205</v>
      </c>
      <c r="E75" s="107">
        <f t="shared" si="7"/>
        <v>221.31313131313129</v>
      </c>
      <c r="F75" s="107">
        <f t="shared" si="7"/>
        <v>210.10101010101013</v>
      </c>
      <c r="G75" s="107">
        <f t="shared" si="7"/>
        <v>163.03030303030303</v>
      </c>
      <c r="H75" s="108"/>
      <c r="I75" s="94"/>
      <c r="J75" s="94"/>
    </row>
    <row r="76" spans="2:10" x14ac:dyDescent="0.25">
      <c r="B76" s="104" t="s">
        <v>25</v>
      </c>
      <c r="C76" s="107">
        <f>C69/$C$69*100</f>
        <v>100</v>
      </c>
      <c r="D76" s="107">
        <f t="shared" ref="D76:G76" si="8">D69/$C$69*100</f>
        <v>123.40045469308217</v>
      </c>
      <c r="E76" s="107">
        <f t="shared" si="8"/>
        <v>121.87398506008445</v>
      </c>
      <c r="F76" s="107">
        <f t="shared" si="8"/>
        <v>120.62357908411823</v>
      </c>
      <c r="G76" s="107">
        <f t="shared" si="8"/>
        <v>92.416368950958102</v>
      </c>
      <c r="H76" s="108"/>
      <c r="I76" s="94"/>
      <c r="J76" s="94"/>
    </row>
    <row r="77" spans="2:10" x14ac:dyDescent="0.25">
      <c r="H77" s="94"/>
      <c r="I77" s="94"/>
      <c r="J77" s="94"/>
    </row>
    <row r="78" spans="2:10" x14ac:dyDescent="0.25">
      <c r="H78" s="94"/>
      <c r="I78" s="94"/>
      <c r="J78" s="94"/>
    </row>
    <row r="79" spans="2:10" ht="24.95" customHeight="1" x14ac:dyDescent="0.25">
      <c r="B79" s="74" t="s">
        <v>252</v>
      </c>
      <c r="H79" s="94"/>
      <c r="I79" s="94"/>
      <c r="J79" s="94"/>
    </row>
    <row r="80" spans="2:10" ht="25.5" x14ac:dyDescent="0.25">
      <c r="B80" s="78" t="s">
        <v>11</v>
      </c>
      <c r="C80" s="88" t="s">
        <v>326</v>
      </c>
      <c r="D80" s="88" t="s">
        <v>327</v>
      </c>
      <c r="E80" s="88" t="s">
        <v>328</v>
      </c>
      <c r="F80" s="88" t="s">
        <v>329</v>
      </c>
      <c r="G80" s="88" t="s">
        <v>330</v>
      </c>
      <c r="H80" s="80" t="s">
        <v>331</v>
      </c>
      <c r="I80" s="80" t="s">
        <v>332</v>
      </c>
      <c r="J80" s="89"/>
    </row>
    <row r="81" spans="2:10" x14ac:dyDescent="0.25">
      <c r="B81" s="20" t="s">
        <v>23</v>
      </c>
      <c r="C81" s="13">
        <f>'[1]1. Settori'!C31</f>
        <v>3915</v>
      </c>
      <c r="D81" s="13">
        <f>'[1]1. Settori'!D31</f>
        <v>4224</v>
      </c>
      <c r="E81" s="13">
        <f>'[1]1. Settori'!E31</f>
        <v>4031</v>
      </c>
      <c r="F81" s="13">
        <f>'[1]1. Settori'!F31</f>
        <v>3901</v>
      </c>
      <c r="G81" s="13">
        <f>'[1]1. Settori'!G31</f>
        <v>2758</v>
      </c>
      <c r="H81" s="86">
        <f>G81-C81</f>
        <v>-1157</v>
      </c>
      <c r="I81" s="23">
        <f>(G81-C81)/C81</f>
        <v>-0.29553001277139207</v>
      </c>
    </row>
    <row r="82" spans="2:10" x14ac:dyDescent="0.25">
      <c r="B82" s="20" t="s">
        <v>24</v>
      </c>
      <c r="C82" s="13">
        <f>'[1]1. Settori'!C32</f>
        <v>3655</v>
      </c>
      <c r="D82" s="13">
        <f>'[1]1. Settori'!D32</f>
        <v>5955</v>
      </c>
      <c r="E82" s="13">
        <f>'[1]1. Settori'!E32</f>
        <v>7254</v>
      </c>
      <c r="F82" s="13">
        <f>'[1]1. Settori'!F32</f>
        <v>6458</v>
      </c>
      <c r="G82" s="13">
        <f>'[1]1. Settori'!G32</f>
        <v>4424</v>
      </c>
      <c r="H82" s="86">
        <f>G82-C82</f>
        <v>769</v>
      </c>
      <c r="I82" s="23">
        <f>(G82-C82)/C82</f>
        <v>0.2103967168262654</v>
      </c>
    </row>
    <row r="83" spans="2:10" x14ac:dyDescent="0.25">
      <c r="B83" s="20" t="s">
        <v>25</v>
      </c>
      <c r="C83" s="13">
        <f>'[1]1. Settori'!C33</f>
        <v>13286</v>
      </c>
      <c r="D83" s="13">
        <f>'[1]1. Settori'!D33</f>
        <v>15820</v>
      </c>
      <c r="E83" s="13">
        <f>'[1]1. Settori'!E33</f>
        <v>15941</v>
      </c>
      <c r="F83" s="13">
        <f>'[1]1. Settori'!F33</f>
        <v>17028</v>
      </c>
      <c r="G83" s="13">
        <f>'[1]1. Settori'!G33</f>
        <v>14809</v>
      </c>
      <c r="H83" s="86">
        <f>G83-C83</f>
        <v>1523</v>
      </c>
      <c r="I83" s="23">
        <f>(G83-C83)/C83</f>
        <v>0.11463194339906668</v>
      </c>
    </row>
    <row r="84" spans="2:10" x14ac:dyDescent="0.25">
      <c r="B84" s="90" t="s">
        <v>26</v>
      </c>
      <c r="C84" s="16">
        <f>SUM(C81:C83)</f>
        <v>20856</v>
      </c>
      <c r="D84" s="16">
        <f>SUM(D81:D83)</f>
        <v>25999</v>
      </c>
      <c r="E84" s="16">
        <f>SUM(E81:E83)</f>
        <v>27226</v>
      </c>
      <c r="F84" s="16">
        <f>SUM(F81:F83)</f>
        <v>27387</v>
      </c>
      <c r="G84" s="16">
        <f>SUM(G81:G83)</f>
        <v>21991</v>
      </c>
      <c r="H84" s="34">
        <f>G84-C84</f>
        <v>1135</v>
      </c>
      <c r="I84" s="91">
        <f>(G84-C84)/C84</f>
        <v>5.4420790180283854E-2</v>
      </c>
    </row>
    <row r="85" spans="2:10" ht="24.95" customHeight="1" x14ac:dyDescent="0.2">
      <c r="B85" s="83" t="s">
        <v>47</v>
      </c>
      <c r="C85" s="12"/>
      <c r="D85" s="12"/>
      <c r="E85" s="12"/>
      <c r="G85" s="12"/>
      <c r="H85" s="32"/>
      <c r="I85" s="92"/>
      <c r="J85" s="23"/>
    </row>
    <row r="86" spans="2:10" x14ac:dyDescent="0.25">
      <c r="H86" s="94"/>
      <c r="I86" s="94"/>
      <c r="J86" s="94"/>
    </row>
    <row r="87" spans="2:10" x14ac:dyDescent="0.25">
      <c r="B87" s="104"/>
      <c r="C87" s="106" t="s">
        <v>326</v>
      </c>
      <c r="D87" s="106" t="s">
        <v>327</v>
      </c>
      <c r="E87" s="106" t="s">
        <v>328</v>
      </c>
      <c r="F87" s="108" t="s">
        <v>329</v>
      </c>
      <c r="G87" s="106" t="s">
        <v>330</v>
      </c>
      <c r="H87" s="108"/>
      <c r="I87" s="94"/>
      <c r="J87" s="94"/>
    </row>
    <row r="88" spans="2:10" x14ac:dyDescent="0.25">
      <c r="B88" s="104" t="s">
        <v>23</v>
      </c>
      <c r="C88" s="107">
        <f>C81/$C$81*100</f>
        <v>100</v>
      </c>
      <c r="D88" s="107">
        <f t="shared" ref="D88:G88" si="9">D81/$C$81*100</f>
        <v>107.8927203065134</v>
      </c>
      <c r="E88" s="107">
        <f t="shared" si="9"/>
        <v>102.96296296296296</v>
      </c>
      <c r="F88" s="107">
        <f t="shared" si="9"/>
        <v>99.642401021711365</v>
      </c>
      <c r="G88" s="107">
        <f t="shared" si="9"/>
        <v>70.446998722860783</v>
      </c>
      <c r="H88" s="108"/>
      <c r="I88" s="94"/>
      <c r="J88" s="94"/>
    </row>
    <row r="89" spans="2:10" x14ac:dyDescent="0.25">
      <c r="B89" s="104" t="s">
        <v>24</v>
      </c>
      <c r="C89" s="107">
        <f>C82/$C$82*100</f>
        <v>100</v>
      </c>
      <c r="D89" s="107">
        <f t="shared" ref="D89:G89" si="10">D82/$C$82*100</f>
        <v>162.92749658002737</v>
      </c>
      <c r="E89" s="107">
        <f t="shared" si="10"/>
        <v>198.46785225718193</v>
      </c>
      <c r="F89" s="107">
        <f t="shared" si="10"/>
        <v>176.68946648426814</v>
      </c>
      <c r="G89" s="107">
        <f t="shared" si="10"/>
        <v>121.03967168262655</v>
      </c>
      <c r="H89" s="108"/>
      <c r="I89" s="94"/>
      <c r="J89" s="94"/>
    </row>
    <row r="90" spans="2:10" x14ac:dyDescent="0.25">
      <c r="B90" s="104" t="s">
        <v>25</v>
      </c>
      <c r="C90" s="107">
        <f>C83/$C$83*100</f>
        <v>100</v>
      </c>
      <c r="D90" s="107">
        <f t="shared" ref="D90:G90" si="11">D83/$C$83*100</f>
        <v>119.072708113804</v>
      </c>
      <c r="E90" s="107">
        <f t="shared" si="11"/>
        <v>119.98344121631791</v>
      </c>
      <c r="F90" s="107">
        <f t="shared" si="11"/>
        <v>128.16498569923226</v>
      </c>
      <c r="G90" s="107">
        <f t="shared" si="11"/>
        <v>111.46319433990668</v>
      </c>
      <c r="H90" s="108"/>
      <c r="I90" s="94"/>
      <c r="J90" s="94"/>
    </row>
    <row r="91" spans="2:10" x14ac:dyDescent="0.25">
      <c r="B91" s="112"/>
      <c r="C91" s="112"/>
      <c r="D91" s="112"/>
      <c r="E91" s="112"/>
      <c r="F91" s="112"/>
      <c r="G91" s="112"/>
      <c r="H91" s="108"/>
      <c r="I91" s="94"/>
      <c r="J91" s="94"/>
    </row>
    <row r="92" spans="2:10" x14ac:dyDescent="0.25">
      <c r="H92" s="94"/>
      <c r="I92" s="94"/>
      <c r="J92" s="94"/>
    </row>
    <row r="93" spans="2:10" ht="24.95" customHeight="1" x14ac:dyDescent="0.25">
      <c r="B93" s="74" t="s">
        <v>253</v>
      </c>
      <c r="H93" s="94"/>
      <c r="I93" s="94"/>
      <c r="J93" s="94"/>
    </row>
    <row r="94" spans="2:10" ht="25.5" x14ac:dyDescent="0.25">
      <c r="B94" s="78" t="s">
        <v>12</v>
      </c>
      <c r="C94" s="88" t="s">
        <v>326</v>
      </c>
      <c r="D94" s="88" t="s">
        <v>327</v>
      </c>
      <c r="E94" s="88" t="s">
        <v>328</v>
      </c>
      <c r="F94" s="88" t="s">
        <v>329</v>
      </c>
      <c r="G94" s="88" t="s">
        <v>330</v>
      </c>
      <c r="H94" s="80" t="s">
        <v>331</v>
      </c>
      <c r="I94" s="80" t="s">
        <v>332</v>
      </c>
      <c r="J94" s="89"/>
    </row>
    <row r="95" spans="2:10" x14ac:dyDescent="0.25">
      <c r="B95" s="20" t="s">
        <v>23</v>
      </c>
      <c r="C95" s="13">
        <f>'[1]1. Settori'!C40</f>
        <v>1248</v>
      </c>
      <c r="D95" s="13">
        <f>'[1]1. Settori'!D40</f>
        <v>1544</v>
      </c>
      <c r="E95" s="13">
        <f>'[1]1. Settori'!E40</f>
        <v>1615</v>
      </c>
      <c r="F95" s="13">
        <f>'[1]1. Settori'!F40</f>
        <v>1329</v>
      </c>
      <c r="G95" s="13">
        <f>'[1]1. Settori'!G40</f>
        <v>1048</v>
      </c>
      <c r="H95" s="86">
        <f>G95-C95</f>
        <v>-200</v>
      </c>
      <c r="I95" s="23">
        <f>(G95-C95)/C95</f>
        <v>-0.16025641025641027</v>
      </c>
    </row>
    <row r="96" spans="2:10" x14ac:dyDescent="0.25">
      <c r="B96" s="20" t="s">
        <v>24</v>
      </c>
      <c r="C96" s="13">
        <f>'[1]1. Settori'!C41</f>
        <v>4572</v>
      </c>
      <c r="D96" s="13">
        <f>'[1]1. Settori'!D41</f>
        <v>6779</v>
      </c>
      <c r="E96" s="13">
        <f>'[1]1. Settori'!E41</f>
        <v>7441</v>
      </c>
      <c r="F96" s="13">
        <f>'[1]1. Settori'!F41</f>
        <v>7676</v>
      </c>
      <c r="G96" s="13">
        <f>'[1]1. Settori'!G41</f>
        <v>5451</v>
      </c>
      <c r="H96" s="86">
        <f>G96-C96</f>
        <v>879</v>
      </c>
      <c r="I96" s="23">
        <f>(G96-C96)/C96</f>
        <v>0.19225721784776903</v>
      </c>
    </row>
    <row r="97" spans="2:10" x14ac:dyDescent="0.25">
      <c r="B97" s="20" t="s">
        <v>25</v>
      </c>
      <c r="C97" s="13">
        <f>'[1]1. Settori'!C42</f>
        <v>5488</v>
      </c>
      <c r="D97" s="13">
        <f>'[1]1. Settori'!D42</f>
        <v>6335</v>
      </c>
      <c r="E97" s="13">
        <f>'[1]1. Settori'!E42</f>
        <v>6535</v>
      </c>
      <c r="F97" s="13">
        <f>'[1]1. Settori'!F42</f>
        <v>6641</v>
      </c>
      <c r="G97" s="13">
        <f>'[1]1. Settori'!G42</f>
        <v>5061</v>
      </c>
      <c r="H97" s="86">
        <f>G97-C97</f>
        <v>-427</v>
      </c>
      <c r="I97" s="23">
        <f>(G97-C97)/C97</f>
        <v>-7.7806122448979595E-2</v>
      </c>
    </row>
    <row r="98" spans="2:10" x14ac:dyDescent="0.25">
      <c r="B98" s="90" t="s">
        <v>26</v>
      </c>
      <c r="C98" s="16">
        <f>SUM(C95:C97)</f>
        <v>11308</v>
      </c>
      <c r="D98" s="16">
        <f>SUM(D95:D97)</f>
        <v>14658</v>
      </c>
      <c r="E98" s="16">
        <f>SUM(E95:E97)</f>
        <v>15591</v>
      </c>
      <c r="F98" s="16">
        <f>SUM(F95:F97)</f>
        <v>15646</v>
      </c>
      <c r="G98" s="16">
        <f>SUM(G95:G97)</f>
        <v>11560</v>
      </c>
      <c r="H98" s="34">
        <f>G98-C98</f>
        <v>252</v>
      </c>
      <c r="I98" s="91">
        <f>(G98-C98)/C98</f>
        <v>2.2285107888220728E-2</v>
      </c>
    </row>
    <row r="99" spans="2:10" ht="24.95" customHeight="1" x14ac:dyDescent="0.2">
      <c r="B99" s="83" t="s">
        <v>47</v>
      </c>
      <c r="C99" s="12"/>
      <c r="D99" s="12"/>
      <c r="E99" s="12"/>
      <c r="G99" s="12"/>
      <c r="H99" s="32"/>
      <c r="I99" s="92"/>
      <c r="J99" s="23"/>
    </row>
    <row r="100" spans="2:10" x14ac:dyDescent="0.25">
      <c r="H100" s="94"/>
      <c r="I100" s="94"/>
      <c r="J100" s="94"/>
    </row>
    <row r="101" spans="2:10" x14ac:dyDescent="0.25">
      <c r="B101" s="104"/>
      <c r="C101" s="106" t="s">
        <v>326</v>
      </c>
      <c r="D101" s="106" t="s">
        <v>327</v>
      </c>
      <c r="E101" s="106" t="s">
        <v>328</v>
      </c>
      <c r="F101" s="108" t="s">
        <v>329</v>
      </c>
      <c r="G101" s="106" t="s">
        <v>330</v>
      </c>
      <c r="H101" s="108"/>
      <c r="I101" s="94"/>
      <c r="J101" s="94"/>
    </row>
    <row r="102" spans="2:10" x14ac:dyDescent="0.25">
      <c r="B102" s="104" t="s">
        <v>23</v>
      </c>
      <c r="C102" s="107">
        <f>C95/$C$95*100</f>
        <v>100</v>
      </c>
      <c r="D102" s="107">
        <f t="shared" ref="D102:G102" si="12">D95/$C$95*100</f>
        <v>123.71794871794873</v>
      </c>
      <c r="E102" s="107">
        <f t="shared" si="12"/>
        <v>129.40705128205127</v>
      </c>
      <c r="F102" s="107">
        <f t="shared" si="12"/>
        <v>106.49038461538463</v>
      </c>
      <c r="G102" s="107">
        <f t="shared" si="12"/>
        <v>83.974358974358978</v>
      </c>
      <c r="H102" s="108"/>
      <c r="I102" s="94"/>
      <c r="J102" s="94"/>
    </row>
    <row r="103" spans="2:10" x14ac:dyDescent="0.25">
      <c r="B103" s="104" t="s">
        <v>24</v>
      </c>
      <c r="C103" s="107">
        <f>C96/$C$96*100</f>
        <v>100</v>
      </c>
      <c r="D103" s="107">
        <f t="shared" ref="D103:G103" si="13">D96/$C$96*100</f>
        <v>148.27209098862642</v>
      </c>
      <c r="E103" s="107">
        <f t="shared" si="13"/>
        <v>162.75153105861767</v>
      </c>
      <c r="F103" s="107">
        <f t="shared" si="13"/>
        <v>167.8915135608049</v>
      </c>
      <c r="G103" s="107">
        <f t="shared" si="13"/>
        <v>119.22572178477691</v>
      </c>
      <c r="H103" s="108"/>
      <c r="I103" s="94"/>
      <c r="J103" s="94"/>
    </row>
    <row r="104" spans="2:10" x14ac:dyDescent="0.25">
      <c r="B104" s="104" t="s">
        <v>25</v>
      </c>
      <c r="C104" s="107">
        <f>C97/$C$97*100</f>
        <v>100</v>
      </c>
      <c r="D104" s="107">
        <f t="shared" ref="D104:G104" si="14">D97/$C$97*100</f>
        <v>115.43367346938776</v>
      </c>
      <c r="E104" s="107">
        <f t="shared" si="14"/>
        <v>119.07798833819243</v>
      </c>
      <c r="F104" s="107">
        <f t="shared" si="14"/>
        <v>121.00947521865891</v>
      </c>
      <c r="G104" s="107">
        <f t="shared" si="14"/>
        <v>92.219387755102048</v>
      </c>
      <c r="H104" s="109"/>
      <c r="I104" s="94"/>
      <c r="J104" s="94"/>
    </row>
    <row r="105" spans="2:10" x14ac:dyDescent="0.25">
      <c r="H105" s="94"/>
      <c r="I105" s="94"/>
      <c r="J105" s="94"/>
    </row>
    <row r="106" spans="2:10" x14ac:dyDescent="0.25">
      <c r="H106" s="94"/>
      <c r="I106" s="94"/>
      <c r="J106" s="94"/>
    </row>
    <row r="107" spans="2:10" ht="24.95" customHeight="1" x14ac:dyDescent="0.25">
      <c r="B107" s="74" t="s">
        <v>254</v>
      </c>
      <c r="H107" s="94"/>
      <c r="I107" s="94"/>
      <c r="J107" s="94"/>
    </row>
    <row r="108" spans="2:10" ht="25.5" x14ac:dyDescent="0.25">
      <c r="B108" s="78" t="s">
        <v>13</v>
      </c>
      <c r="C108" s="88" t="s">
        <v>326</v>
      </c>
      <c r="D108" s="88" t="s">
        <v>327</v>
      </c>
      <c r="E108" s="88" t="s">
        <v>328</v>
      </c>
      <c r="F108" s="88" t="s">
        <v>329</v>
      </c>
      <c r="G108" s="88" t="s">
        <v>330</v>
      </c>
      <c r="H108" s="80" t="s">
        <v>331</v>
      </c>
      <c r="I108" s="80" t="s">
        <v>332</v>
      </c>
      <c r="J108" s="89"/>
    </row>
    <row r="109" spans="2:10" x14ac:dyDescent="0.25">
      <c r="B109" s="20" t="s">
        <v>23</v>
      </c>
      <c r="C109" s="13">
        <f>'[1]1. Settori'!C49</f>
        <v>1728</v>
      </c>
      <c r="D109" s="13">
        <f>'[1]1. Settori'!D49</f>
        <v>1958</v>
      </c>
      <c r="E109" s="13">
        <f>'[1]1. Settori'!E49</f>
        <v>1910</v>
      </c>
      <c r="F109" s="13">
        <f>'[1]1. Settori'!F49</f>
        <v>1379</v>
      </c>
      <c r="G109" s="13">
        <f>'[1]1. Settori'!G49</f>
        <v>1247</v>
      </c>
      <c r="H109" s="86">
        <f>G109-C109</f>
        <v>-481</v>
      </c>
      <c r="I109" s="23">
        <f>(G109-C109)/C109</f>
        <v>-0.27835648148148145</v>
      </c>
    </row>
    <row r="110" spans="2:10" x14ac:dyDescent="0.25">
      <c r="B110" s="20" t="s">
        <v>24</v>
      </c>
      <c r="C110" s="13">
        <f>'[1]1. Settori'!C50</f>
        <v>1474</v>
      </c>
      <c r="D110" s="13">
        <f>'[1]1. Settori'!D50</f>
        <v>2663</v>
      </c>
      <c r="E110" s="13">
        <f>'[1]1. Settori'!E50</f>
        <v>3014</v>
      </c>
      <c r="F110" s="13">
        <f>'[1]1. Settori'!F50</f>
        <v>3091</v>
      </c>
      <c r="G110" s="13">
        <f>'[1]1. Settori'!G50</f>
        <v>2120</v>
      </c>
      <c r="H110" s="86">
        <f>G110-C110</f>
        <v>646</v>
      </c>
      <c r="I110" s="23">
        <f>(G110-C110)/C110</f>
        <v>0.43826322930800543</v>
      </c>
    </row>
    <row r="111" spans="2:10" x14ac:dyDescent="0.25">
      <c r="B111" s="20" t="s">
        <v>25</v>
      </c>
      <c r="C111" s="13">
        <f>'[1]1. Settori'!C51</f>
        <v>5713</v>
      </c>
      <c r="D111" s="13">
        <f>'[1]1. Settori'!D51</f>
        <v>7460</v>
      </c>
      <c r="E111" s="13">
        <f>'[1]1. Settori'!E51</f>
        <v>7547</v>
      </c>
      <c r="F111" s="13">
        <f>'[1]1. Settori'!F51</f>
        <v>7789</v>
      </c>
      <c r="G111" s="13">
        <f>'[1]1. Settori'!G51</f>
        <v>6129</v>
      </c>
      <c r="H111" s="86">
        <f>G111-C111</f>
        <v>416</v>
      </c>
      <c r="I111" s="23">
        <f>(G111-C111)/C111</f>
        <v>7.2816383686329422E-2</v>
      </c>
    </row>
    <row r="112" spans="2:10" x14ac:dyDescent="0.25">
      <c r="B112" s="90" t="s">
        <v>26</v>
      </c>
      <c r="C112" s="16">
        <f>SUM(C109:C111)</f>
        <v>8915</v>
      </c>
      <c r="D112" s="16">
        <f>SUM(D109:D111)</f>
        <v>12081</v>
      </c>
      <c r="E112" s="16">
        <f>SUM(E109:E111)</f>
        <v>12471</v>
      </c>
      <c r="F112" s="16">
        <f>SUM(F109:F111)</f>
        <v>12259</v>
      </c>
      <c r="G112" s="16">
        <f>SUM(G109:G111)</f>
        <v>9496</v>
      </c>
      <c r="H112" s="34">
        <f>G112-C112</f>
        <v>581</v>
      </c>
      <c r="I112" s="91">
        <f>(G112-C112)/C112</f>
        <v>6.5171060011217044E-2</v>
      </c>
    </row>
    <row r="113" spans="2:10" ht="24.95" customHeight="1" x14ac:dyDescent="0.2">
      <c r="B113" s="83" t="s">
        <v>47</v>
      </c>
      <c r="C113" s="12"/>
      <c r="D113" s="12"/>
      <c r="E113" s="12"/>
      <c r="G113" s="12"/>
      <c r="H113" s="32"/>
      <c r="I113" s="92"/>
      <c r="J113" s="23"/>
    </row>
    <row r="114" spans="2:10" x14ac:dyDescent="0.25">
      <c r="G114" s="94"/>
      <c r="H114" s="94"/>
      <c r="I114" s="94"/>
      <c r="J114" s="94"/>
    </row>
    <row r="115" spans="2:10" x14ac:dyDescent="0.25">
      <c r="B115" s="104"/>
      <c r="C115" s="106" t="s">
        <v>326</v>
      </c>
      <c r="D115" s="106" t="s">
        <v>327</v>
      </c>
      <c r="E115" s="106" t="s">
        <v>328</v>
      </c>
      <c r="F115" s="108" t="s">
        <v>329</v>
      </c>
      <c r="G115" s="106" t="s">
        <v>330</v>
      </c>
      <c r="H115" s="108"/>
      <c r="I115" s="94"/>
      <c r="J115" s="94"/>
    </row>
    <row r="116" spans="2:10" x14ac:dyDescent="0.25">
      <c r="B116" s="104" t="s">
        <v>23</v>
      </c>
      <c r="C116" s="107">
        <f>C109/$C$109*100</f>
        <v>100</v>
      </c>
      <c r="D116" s="107">
        <f t="shared" ref="D116:G116" si="15">D109/$C$109*100</f>
        <v>113.31018518518519</v>
      </c>
      <c r="E116" s="107">
        <f t="shared" si="15"/>
        <v>110.53240740740742</v>
      </c>
      <c r="F116" s="107">
        <f t="shared" si="15"/>
        <v>79.803240740740748</v>
      </c>
      <c r="G116" s="107">
        <f t="shared" si="15"/>
        <v>72.164351851851848</v>
      </c>
      <c r="H116" s="108"/>
      <c r="I116" s="94"/>
      <c r="J116" s="94"/>
    </row>
    <row r="117" spans="2:10" x14ac:dyDescent="0.25">
      <c r="B117" s="104" t="s">
        <v>24</v>
      </c>
      <c r="C117" s="107">
        <f>C110/$C$110*100</f>
        <v>100</v>
      </c>
      <c r="D117" s="107">
        <f t="shared" ref="D117:G117" si="16">D110/$C$110*100</f>
        <v>180.66485753052916</v>
      </c>
      <c r="E117" s="107">
        <f t="shared" si="16"/>
        <v>204.47761194029849</v>
      </c>
      <c r="F117" s="107">
        <f t="shared" si="16"/>
        <v>209.70149253731341</v>
      </c>
      <c r="G117" s="107">
        <f t="shared" si="16"/>
        <v>143.82632293080053</v>
      </c>
      <c r="H117" s="108"/>
      <c r="I117" s="94"/>
      <c r="J117" s="94"/>
    </row>
    <row r="118" spans="2:10" x14ac:dyDescent="0.25">
      <c r="B118" s="104" t="s">
        <v>25</v>
      </c>
      <c r="C118" s="107">
        <f>C111/$C$111*100</f>
        <v>100</v>
      </c>
      <c r="D118" s="107">
        <f t="shared" ref="D118:G118" si="17">D111/$C$111*100</f>
        <v>130.57938036058113</v>
      </c>
      <c r="E118" s="107">
        <f t="shared" si="17"/>
        <v>132.10222300017506</v>
      </c>
      <c r="F118" s="107">
        <f t="shared" si="17"/>
        <v>136.33817608962016</v>
      </c>
      <c r="G118" s="107">
        <f t="shared" si="17"/>
        <v>107.28163836863294</v>
      </c>
      <c r="H118" s="108"/>
      <c r="I118" s="94"/>
      <c r="J118" s="94"/>
    </row>
    <row r="119" spans="2:10" x14ac:dyDescent="0.25">
      <c r="B119" s="112"/>
      <c r="C119" s="112"/>
      <c r="D119" s="112"/>
      <c r="E119" s="112"/>
      <c r="F119" s="112"/>
      <c r="G119" s="108"/>
      <c r="H119" s="108"/>
      <c r="I119" s="94"/>
      <c r="J119" s="94"/>
    </row>
    <row r="120" spans="2:10" x14ac:dyDescent="0.25">
      <c r="G120" s="94"/>
      <c r="H120" s="94"/>
      <c r="I120" s="94"/>
      <c r="J120" s="94"/>
    </row>
    <row r="121" spans="2:10" x14ac:dyDescent="0.25">
      <c r="G121" s="94"/>
      <c r="H121" s="94"/>
      <c r="I121" s="94"/>
      <c r="J121" s="94"/>
    </row>
    <row r="122" spans="2:10" x14ac:dyDescent="0.25">
      <c r="G122" s="94"/>
      <c r="H122" s="94"/>
      <c r="I122" s="94"/>
      <c r="J122" s="94"/>
    </row>
  </sheetData>
  <sheetProtection sheet="1" formatCells="0" formatColumns="0" formatRows="0" insertColumns="0" insertRows="0" insertHyperlinks="0" deleteColumns="0" deleteRows="0" sort="0" autoFilter="0" pivotTables="0"/>
  <mergeCells count="18">
    <mergeCell ref="B2:T4"/>
    <mergeCell ref="B7:B8"/>
    <mergeCell ref="C7:D8"/>
    <mergeCell ref="E8:F8"/>
    <mergeCell ref="G8:H8"/>
    <mergeCell ref="I8:J8"/>
    <mergeCell ref="K8:L8"/>
    <mergeCell ref="B33:T35"/>
    <mergeCell ref="E7:J7"/>
    <mergeCell ref="C12:J12"/>
    <mergeCell ref="F21:N21"/>
    <mergeCell ref="C26:N26"/>
    <mergeCell ref="B21:B22"/>
    <mergeCell ref="C21:E22"/>
    <mergeCell ref="F22:H22"/>
    <mergeCell ref="I22:K22"/>
    <mergeCell ref="L22:N22"/>
    <mergeCell ref="O22:Q22"/>
  </mergeCells>
  <pageMargins left="0.7" right="0.7" top="0.75" bottom="0.75" header="0.3" footer="0.3"/>
  <pageSetup paperSize="9" scale="4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37856-4D63-4344-8BF7-E393754F0907}">
  <sheetPr>
    <tabColor theme="0"/>
    <pageSetUpPr fitToPage="1"/>
  </sheetPr>
  <dimension ref="B2:AJ202"/>
  <sheetViews>
    <sheetView topLeftCell="A38" zoomScaleNormal="100" zoomScalePageLayoutView="125" workbookViewId="0">
      <selection activeCell="E38" sqref="E38"/>
    </sheetView>
  </sheetViews>
  <sheetFormatPr defaultColWidth="8.85546875" defaultRowHeight="13.5" x14ac:dyDescent="0.25"/>
  <cols>
    <col min="1" max="1" width="4.7109375" style="39" customWidth="1"/>
    <col min="2" max="2" width="22.7109375" style="39" customWidth="1"/>
    <col min="3" max="20" width="9.28515625" style="39" customWidth="1"/>
    <col min="21" max="21" width="8.85546875" style="39"/>
    <col min="22" max="22" width="8.42578125" style="39" customWidth="1"/>
    <col min="23" max="23" width="13.28515625" style="39" bestFit="1" customWidth="1"/>
    <col min="24" max="27" width="8.85546875" style="39"/>
    <col min="28" max="28" width="13.28515625" style="39" bestFit="1" customWidth="1"/>
    <col min="29" max="32" width="8.85546875" style="39"/>
    <col min="33" max="33" width="13.28515625" style="39" bestFit="1" customWidth="1"/>
    <col min="34" max="16384" width="8.85546875" style="39"/>
  </cols>
  <sheetData>
    <row r="2" spans="2:34" ht="14.25" customHeight="1" x14ac:dyDescent="0.25">
      <c r="B2" s="154" t="s">
        <v>160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C2" s="112"/>
      <c r="AD2" s="104"/>
      <c r="AE2" s="104"/>
      <c r="AF2" s="104"/>
      <c r="AG2" s="104"/>
      <c r="AH2" s="112"/>
    </row>
    <row r="3" spans="2:34" ht="14.25" customHeight="1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C3" s="114"/>
      <c r="AD3" s="104"/>
      <c r="AE3" s="104" t="s">
        <v>27</v>
      </c>
      <c r="AF3" s="104" t="s">
        <v>28</v>
      </c>
      <c r="AG3" s="115"/>
      <c r="AH3" s="114"/>
    </row>
    <row r="4" spans="2:34" ht="14.25" customHeight="1" x14ac:dyDescent="0.25"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C4" s="114"/>
      <c r="AD4" s="104" t="s">
        <v>4</v>
      </c>
      <c r="AE4" s="107">
        <f>$E$11</f>
        <v>21718</v>
      </c>
      <c r="AF4" s="107">
        <f>$G$11</f>
        <v>29559</v>
      </c>
      <c r="AG4" s="115"/>
      <c r="AH4" s="114"/>
    </row>
    <row r="5" spans="2:34" x14ac:dyDescent="0.25">
      <c r="AC5" s="113"/>
      <c r="AD5" s="105"/>
      <c r="AE5" s="105"/>
      <c r="AF5" s="105"/>
      <c r="AG5" s="105"/>
      <c r="AH5" s="116"/>
    </row>
    <row r="6" spans="2:34" s="76" customFormat="1" ht="24.95" customHeight="1" x14ac:dyDescent="0.25">
      <c r="B6" s="74" t="s">
        <v>178</v>
      </c>
      <c r="C6" s="75"/>
      <c r="D6" s="75"/>
      <c r="E6" s="77"/>
      <c r="F6" s="77"/>
      <c r="G6" s="77"/>
      <c r="H6" s="77"/>
      <c r="I6" s="77"/>
      <c r="J6" s="77"/>
      <c r="K6" s="77"/>
      <c r="L6" s="77"/>
      <c r="AC6" s="112"/>
      <c r="AD6" s="105"/>
      <c r="AE6" s="105"/>
      <c r="AF6" s="105"/>
      <c r="AG6" s="104"/>
      <c r="AH6" s="112"/>
    </row>
    <row r="7" spans="2:34" s="20" customFormat="1" ht="15" customHeight="1" x14ac:dyDescent="0.25">
      <c r="B7" s="155" t="s">
        <v>22</v>
      </c>
      <c r="C7" s="157" t="s">
        <v>55</v>
      </c>
      <c r="D7" s="157"/>
      <c r="E7" s="159" t="s">
        <v>2</v>
      </c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AC7" s="112"/>
      <c r="AD7" s="104"/>
      <c r="AE7" s="104"/>
      <c r="AF7" s="104"/>
      <c r="AG7" s="104"/>
      <c r="AH7" s="112"/>
    </row>
    <row r="8" spans="2:34" s="20" customFormat="1" ht="27" customHeight="1" x14ac:dyDescent="0.25">
      <c r="B8" s="156"/>
      <c r="C8" s="158"/>
      <c r="D8" s="158"/>
      <c r="E8" s="163" t="s">
        <v>27</v>
      </c>
      <c r="F8" s="163"/>
      <c r="G8" s="163" t="s">
        <v>28</v>
      </c>
      <c r="H8" s="163"/>
      <c r="I8" s="163" t="s">
        <v>29</v>
      </c>
      <c r="J8" s="163"/>
      <c r="K8" s="164" t="s">
        <v>30</v>
      </c>
      <c r="L8" s="164"/>
      <c r="M8" s="163" t="s">
        <v>31</v>
      </c>
      <c r="N8" s="163"/>
      <c r="O8" s="163" t="s">
        <v>32</v>
      </c>
      <c r="P8" s="163"/>
      <c r="Q8" s="163" t="s">
        <v>33</v>
      </c>
      <c r="R8" s="163"/>
      <c r="AC8" s="112"/>
      <c r="AD8" s="104"/>
      <c r="AE8" s="104" t="s">
        <v>29</v>
      </c>
      <c r="AF8" s="104" t="s">
        <v>30</v>
      </c>
      <c r="AG8" s="104"/>
      <c r="AH8" s="112"/>
    </row>
    <row r="9" spans="2:34" s="20" customFormat="1" ht="35.25" customHeight="1" x14ac:dyDescent="0.25">
      <c r="B9" s="78"/>
      <c r="C9" s="79" t="s">
        <v>240</v>
      </c>
      <c r="D9" s="80" t="s">
        <v>0</v>
      </c>
      <c r="E9" s="79" t="s">
        <v>240</v>
      </c>
      <c r="F9" s="80" t="s">
        <v>0</v>
      </c>
      <c r="G9" s="79" t="s">
        <v>240</v>
      </c>
      <c r="H9" s="80" t="s">
        <v>0</v>
      </c>
      <c r="I9" s="79" t="s">
        <v>240</v>
      </c>
      <c r="J9" s="80" t="s">
        <v>0</v>
      </c>
      <c r="K9" s="79" t="s">
        <v>240</v>
      </c>
      <c r="L9" s="80" t="s">
        <v>0</v>
      </c>
      <c r="M9" s="79" t="s">
        <v>240</v>
      </c>
      <c r="N9" s="80" t="s">
        <v>0</v>
      </c>
      <c r="O9" s="79" t="s">
        <v>240</v>
      </c>
      <c r="P9" s="80" t="s">
        <v>0</v>
      </c>
      <c r="Q9" s="79" t="s">
        <v>240</v>
      </c>
      <c r="R9" s="80" t="s">
        <v>0</v>
      </c>
      <c r="AC9" s="112"/>
      <c r="AD9" s="104" t="s">
        <v>4</v>
      </c>
      <c r="AE9" s="107">
        <f>$I$11</f>
        <v>41315</v>
      </c>
      <c r="AF9" s="107">
        <f>$K$11</f>
        <v>9962</v>
      </c>
      <c r="AG9" s="104"/>
      <c r="AH9" s="112"/>
    </row>
    <row r="10" spans="2:34" s="20" customFormat="1" ht="12.75" x14ac:dyDescent="0.25">
      <c r="B10" s="20" t="s">
        <v>3</v>
      </c>
      <c r="C10" s="32">
        <f>$G$74</f>
        <v>279849</v>
      </c>
      <c r="D10" s="33">
        <f>C10/$C$10</f>
        <v>1</v>
      </c>
      <c r="E10" s="32">
        <f>$G$67</f>
        <v>117112</v>
      </c>
      <c r="F10" s="21">
        <f>E10/$C$10</f>
        <v>0.41848282466615927</v>
      </c>
      <c r="G10" s="32">
        <f>$G$68</f>
        <v>162737</v>
      </c>
      <c r="H10" s="21">
        <f>G10/$C$10</f>
        <v>0.58151717533384073</v>
      </c>
      <c r="I10" s="32">
        <f>$G$69</f>
        <v>223388</v>
      </c>
      <c r="J10" s="21">
        <f>I10/$C$10</f>
        <v>0.7982447677140172</v>
      </c>
      <c r="K10" s="32">
        <f>$G$70</f>
        <v>56461</v>
      </c>
      <c r="L10" s="21">
        <f>K10/$C$10</f>
        <v>0.2017552322859828</v>
      </c>
      <c r="M10" s="32">
        <f>$G$71</f>
        <v>131687</v>
      </c>
      <c r="N10" s="21">
        <f>M10/$C$10</f>
        <v>0.47056448298904052</v>
      </c>
      <c r="O10" s="32">
        <f>$G$72</f>
        <v>144373</v>
      </c>
      <c r="P10" s="21">
        <f>O10/$C$10</f>
        <v>0.51589607252482583</v>
      </c>
      <c r="Q10" s="32">
        <f>$G$73</f>
        <v>3789</v>
      </c>
      <c r="R10" s="21">
        <f>Q10/$C$10</f>
        <v>1.3539444486133593E-2</v>
      </c>
      <c r="AC10" s="112"/>
      <c r="AD10" s="104"/>
      <c r="AE10" s="104"/>
      <c r="AF10" s="104"/>
      <c r="AG10" s="104"/>
      <c r="AH10" s="112"/>
    </row>
    <row r="11" spans="2:34" s="20" customFormat="1" ht="12.75" x14ac:dyDescent="0.25">
      <c r="B11" s="20" t="s">
        <v>4</v>
      </c>
      <c r="C11" s="32">
        <f>$G$97</f>
        <v>51277</v>
      </c>
      <c r="D11" s="35">
        <f>C11/$C$11</f>
        <v>1</v>
      </c>
      <c r="E11" s="32">
        <f>$G$90</f>
        <v>21718</v>
      </c>
      <c r="F11" s="18">
        <f>E11/$C$11</f>
        <v>0.42354271895781737</v>
      </c>
      <c r="G11" s="32">
        <f>$G$91</f>
        <v>29559</v>
      </c>
      <c r="H11" s="18">
        <f>G11/$C$11</f>
        <v>0.57645728104218263</v>
      </c>
      <c r="I11" s="32">
        <f>$G$92</f>
        <v>41315</v>
      </c>
      <c r="J11" s="18">
        <f>I11/$C$11</f>
        <v>0.8057218636035649</v>
      </c>
      <c r="K11" s="32">
        <f>$G$93</f>
        <v>9962</v>
      </c>
      <c r="L11" s="18">
        <f>K11/$C$11</f>
        <v>0.19427813639643504</v>
      </c>
      <c r="M11" s="32">
        <f>$G$94</f>
        <v>24393</v>
      </c>
      <c r="N11" s="18">
        <f>M11/$C$11</f>
        <v>0.47571035747021084</v>
      </c>
      <c r="O11" s="32">
        <f>$G$95</f>
        <v>26209</v>
      </c>
      <c r="P11" s="18">
        <f>O11/$C$11</f>
        <v>0.51112584589582077</v>
      </c>
      <c r="Q11" s="32">
        <f>$G$96</f>
        <v>675</v>
      </c>
      <c r="R11" s="18">
        <f>Q11/$C$11</f>
        <v>1.3163796633968446E-2</v>
      </c>
      <c r="AC11" s="112"/>
      <c r="AD11" s="104"/>
      <c r="AE11" s="104"/>
      <c r="AF11" s="104"/>
      <c r="AG11" s="104"/>
      <c r="AH11" s="112"/>
    </row>
    <row r="12" spans="2:34" s="20" customFormat="1" ht="15" customHeight="1" x14ac:dyDescent="0.25">
      <c r="B12" s="81"/>
      <c r="C12" s="161" t="s">
        <v>14</v>
      </c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AC12" s="112"/>
      <c r="AD12" s="104"/>
      <c r="AE12" s="104"/>
      <c r="AF12" s="104"/>
      <c r="AG12" s="104"/>
      <c r="AH12" s="112"/>
    </row>
    <row r="13" spans="2:34" s="20" customFormat="1" ht="15" customHeight="1" x14ac:dyDescent="0.25">
      <c r="B13" s="20" t="s">
        <v>53</v>
      </c>
      <c r="C13" s="32">
        <f>$G$120</f>
        <v>8230</v>
      </c>
      <c r="D13" s="33">
        <f>C13/$C$13</f>
        <v>1</v>
      </c>
      <c r="E13" s="32">
        <f>$G$113</f>
        <v>2936</v>
      </c>
      <c r="F13" s="21">
        <f>E13/$C$13</f>
        <v>0.35674362089914946</v>
      </c>
      <c r="G13" s="32">
        <f>$G$114</f>
        <v>5294</v>
      </c>
      <c r="H13" s="21">
        <f>G13/$C$13</f>
        <v>0.64325637910085054</v>
      </c>
      <c r="I13" s="32">
        <f>$G$115</f>
        <v>7065</v>
      </c>
      <c r="J13" s="21">
        <f>I13/$C$13</f>
        <v>0.85844471445929527</v>
      </c>
      <c r="K13" s="32">
        <f>$G$116</f>
        <v>1165</v>
      </c>
      <c r="L13" s="21">
        <f>K13/$C$13</f>
        <v>0.14155528554070473</v>
      </c>
      <c r="M13" s="32">
        <f>$G$117</f>
        <v>3704</v>
      </c>
      <c r="N13" s="21">
        <f>M13/$C$13</f>
        <v>0.45006075334143381</v>
      </c>
      <c r="O13" s="32">
        <f>$G$118</f>
        <v>4412</v>
      </c>
      <c r="P13" s="21">
        <f>O13/$C$13</f>
        <v>0.53608748481166468</v>
      </c>
      <c r="Q13" s="32">
        <f>$G$119</f>
        <v>114</v>
      </c>
      <c r="R13" s="21">
        <f>Q13/$C$13</f>
        <v>1.3851761846901579E-2</v>
      </c>
      <c r="AC13" s="112"/>
      <c r="AD13" s="104"/>
      <c r="AE13" s="104"/>
      <c r="AF13" s="104"/>
      <c r="AG13" s="104"/>
      <c r="AH13" s="112"/>
    </row>
    <row r="14" spans="2:34" s="20" customFormat="1" ht="12.75" x14ac:dyDescent="0.25">
      <c r="B14" s="20" t="s">
        <v>5</v>
      </c>
      <c r="C14" s="32">
        <f>$G$143</f>
        <v>21991</v>
      </c>
      <c r="D14" s="33">
        <f>C14/$C$14</f>
        <v>1</v>
      </c>
      <c r="E14" s="32">
        <f>$G$136</f>
        <v>9892</v>
      </c>
      <c r="F14" s="21">
        <f>E14/$C$14</f>
        <v>0.44982038106498112</v>
      </c>
      <c r="G14" s="32">
        <f>$G$137</f>
        <v>12099</v>
      </c>
      <c r="H14" s="21">
        <f>G14/$C$14</f>
        <v>0.55017961893501888</v>
      </c>
      <c r="I14" s="32">
        <f>$G$138</f>
        <v>16827</v>
      </c>
      <c r="J14" s="21">
        <f>I14/$C$14</f>
        <v>0.76517666318039201</v>
      </c>
      <c r="K14" s="32">
        <f>$G$139</f>
        <v>5164</v>
      </c>
      <c r="L14" s="21">
        <f>K14/$C$14</f>
        <v>0.23482333681960801</v>
      </c>
      <c r="M14" s="32">
        <f>$G$140</f>
        <v>10858</v>
      </c>
      <c r="N14" s="21">
        <f>M14/$C$14</f>
        <v>0.49374744213541905</v>
      </c>
      <c r="O14" s="32">
        <f>$G$141</f>
        <v>10852</v>
      </c>
      <c r="P14" s="21">
        <f>O14/$C$14</f>
        <v>0.49347460324678277</v>
      </c>
      <c r="Q14" s="32">
        <f>$G$142</f>
        <v>281</v>
      </c>
      <c r="R14" s="21">
        <f>Q14/$C$14</f>
        <v>1.277795461779819E-2</v>
      </c>
      <c r="AC14" s="112"/>
      <c r="AD14" s="104"/>
      <c r="AE14" s="104"/>
      <c r="AF14" s="104"/>
      <c r="AG14" s="104"/>
      <c r="AH14" s="112"/>
    </row>
    <row r="15" spans="2:34" s="20" customFormat="1" ht="12.75" x14ac:dyDescent="0.25">
      <c r="B15" s="20" t="s">
        <v>6</v>
      </c>
      <c r="C15" s="32">
        <f>$G$166</f>
        <v>11560</v>
      </c>
      <c r="D15" s="33">
        <f>C15/$C$15</f>
        <v>1</v>
      </c>
      <c r="E15" s="32">
        <f>$G$159</f>
        <v>4765</v>
      </c>
      <c r="F15" s="21">
        <f>E15/$C$15</f>
        <v>0.41219723183391005</v>
      </c>
      <c r="G15" s="32">
        <f>$G$160</f>
        <v>6795</v>
      </c>
      <c r="H15" s="21">
        <f>G15/$C$15</f>
        <v>0.58780276816609001</v>
      </c>
      <c r="I15" s="32">
        <f>$G$161</f>
        <v>9574</v>
      </c>
      <c r="J15" s="21">
        <f>I15/$C$15</f>
        <v>0.82820069204152247</v>
      </c>
      <c r="K15" s="32">
        <f>$G$162</f>
        <v>1986</v>
      </c>
      <c r="L15" s="21">
        <f>K15/$C$15</f>
        <v>0.1717993079584775</v>
      </c>
      <c r="M15" s="32">
        <f>$G$163</f>
        <v>5313</v>
      </c>
      <c r="N15" s="21">
        <f>M15/$C$15</f>
        <v>0.45960207612456749</v>
      </c>
      <c r="O15" s="32">
        <f>$G$164</f>
        <v>6089</v>
      </c>
      <c r="P15" s="21">
        <f>O15/$C$15</f>
        <v>0.52673010380622842</v>
      </c>
      <c r="Q15" s="32">
        <f>$G$165</f>
        <v>158</v>
      </c>
      <c r="R15" s="21">
        <f>Q15/$C$15</f>
        <v>1.3667820069204152E-2</v>
      </c>
      <c r="AC15" s="112"/>
      <c r="AD15" s="104"/>
      <c r="AE15" s="104"/>
      <c r="AF15" s="104"/>
      <c r="AG15" s="104"/>
      <c r="AH15" s="112"/>
    </row>
    <row r="16" spans="2:34" s="20" customFormat="1" ht="12.75" x14ac:dyDescent="0.25">
      <c r="B16" s="82" t="s">
        <v>7</v>
      </c>
      <c r="C16" s="34">
        <f>$G$189</f>
        <v>9496</v>
      </c>
      <c r="D16" s="35">
        <f>C16/$C$16</f>
        <v>1</v>
      </c>
      <c r="E16" s="34">
        <f>$G$182</f>
        <v>4125</v>
      </c>
      <c r="F16" s="18">
        <f>E16/$C$16</f>
        <v>0.43439342881213144</v>
      </c>
      <c r="G16" s="34">
        <f>$G$183</f>
        <v>5371</v>
      </c>
      <c r="H16" s="18">
        <f>G16/$C$16</f>
        <v>0.56560657118786861</v>
      </c>
      <c r="I16" s="34">
        <f>$G$184</f>
        <v>7849</v>
      </c>
      <c r="J16" s="18">
        <f>I16/$C$16</f>
        <v>0.82655855096882902</v>
      </c>
      <c r="K16" s="34">
        <f>$G$185</f>
        <v>1647</v>
      </c>
      <c r="L16" s="18">
        <f>K16/$C$16</f>
        <v>0.17344144903117101</v>
      </c>
      <c r="M16" s="34">
        <f>$G$186</f>
        <v>4518</v>
      </c>
      <c r="N16" s="18">
        <f>M16/$C$16</f>
        <v>0.47577927548441451</v>
      </c>
      <c r="O16" s="34">
        <f>$G$187</f>
        <v>4856</v>
      </c>
      <c r="P16" s="18">
        <f>O16/$C$16</f>
        <v>0.51137320977253575</v>
      </c>
      <c r="Q16" s="34">
        <f>$G$188</f>
        <v>122</v>
      </c>
      <c r="R16" s="18">
        <f>Q16/$C$16</f>
        <v>1.2847514743049706E-2</v>
      </c>
      <c r="AC16" s="112"/>
      <c r="AD16" s="104"/>
      <c r="AE16" s="104" t="s">
        <v>37</v>
      </c>
      <c r="AF16" s="104" t="s">
        <v>38</v>
      </c>
      <c r="AG16" s="104" t="s">
        <v>39</v>
      </c>
      <c r="AH16" s="112"/>
    </row>
    <row r="17" spans="2:36" s="20" customFormat="1" ht="24.95" customHeight="1" x14ac:dyDescent="0.2">
      <c r="B17" s="83" t="s">
        <v>47</v>
      </c>
      <c r="C17" s="84"/>
      <c r="D17" s="84"/>
      <c r="E17" s="84"/>
      <c r="F17" s="84"/>
      <c r="G17" s="84"/>
      <c r="H17" s="84"/>
      <c r="I17" s="84"/>
      <c r="J17" s="84"/>
      <c r="K17" s="19"/>
      <c r="L17" s="19"/>
      <c r="AC17" s="117"/>
      <c r="AD17" s="104" t="s">
        <v>4</v>
      </c>
      <c r="AE17" s="107">
        <f>$M$11</f>
        <v>24393</v>
      </c>
      <c r="AF17" s="107">
        <f>$O$11</f>
        <v>26209</v>
      </c>
      <c r="AG17" s="107">
        <f>$Q$11</f>
        <v>675</v>
      </c>
      <c r="AH17" s="112"/>
    </row>
    <row r="18" spans="2:36" ht="14.25" x14ac:dyDescent="0.25"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AC18" s="117"/>
      <c r="AD18" s="118"/>
      <c r="AE18" s="115"/>
      <c r="AF18" s="115"/>
      <c r="AG18" s="115"/>
      <c r="AH18" s="114"/>
    </row>
    <row r="19" spans="2:36" ht="14.25" x14ac:dyDescent="0.25">
      <c r="L19" s="6"/>
      <c r="M19" s="6"/>
      <c r="N19" s="6"/>
      <c r="O19" s="41"/>
      <c r="P19" s="41"/>
      <c r="Q19" s="41"/>
      <c r="R19" s="41"/>
      <c r="AC19" s="116"/>
      <c r="AD19" s="119"/>
      <c r="AE19" s="119"/>
      <c r="AF19" s="119"/>
      <c r="AG19" s="119"/>
      <c r="AH19" s="116"/>
    </row>
    <row r="20" spans="2:36" s="85" customFormat="1" ht="24.95" customHeight="1" x14ac:dyDescent="0.25">
      <c r="B20" s="74" t="s">
        <v>192</v>
      </c>
      <c r="C20" s="73"/>
      <c r="D20" s="73"/>
      <c r="E20" s="73"/>
      <c r="F20" s="73"/>
      <c r="G20" s="73"/>
      <c r="H20" s="73"/>
      <c r="I20" s="73"/>
      <c r="J20" s="73"/>
      <c r="K20" s="73"/>
      <c r="L20" s="97"/>
      <c r="M20" s="97"/>
      <c r="N20" s="97"/>
      <c r="O20" s="97"/>
      <c r="P20" s="97"/>
      <c r="Q20" s="97"/>
      <c r="AC20" s="76"/>
      <c r="AD20" s="76"/>
      <c r="AE20" s="76"/>
      <c r="AF20" s="76"/>
      <c r="AG20" s="76"/>
      <c r="AH20" s="20"/>
    </row>
    <row r="21" spans="2:36" s="20" customFormat="1" ht="15" customHeight="1" x14ac:dyDescent="0.25">
      <c r="B21" s="155" t="s">
        <v>22</v>
      </c>
      <c r="C21" s="162" t="s">
        <v>55</v>
      </c>
      <c r="D21" s="162"/>
      <c r="E21" s="162"/>
      <c r="F21" s="159" t="s">
        <v>2</v>
      </c>
      <c r="G21" s="159"/>
      <c r="H21" s="159"/>
      <c r="I21" s="159"/>
      <c r="J21" s="159"/>
      <c r="K21" s="159"/>
      <c r="L21" s="19"/>
      <c r="M21" s="19"/>
      <c r="N21" s="19"/>
      <c r="O21" s="19"/>
      <c r="P21" s="19"/>
      <c r="Q21" s="19"/>
    </row>
    <row r="22" spans="2:36" s="20" customFormat="1" ht="24.75" customHeight="1" x14ac:dyDescent="0.25">
      <c r="B22" s="156"/>
      <c r="C22" s="163"/>
      <c r="D22" s="163"/>
      <c r="E22" s="163"/>
      <c r="F22" s="160" t="s">
        <v>27</v>
      </c>
      <c r="G22" s="160"/>
      <c r="H22" s="160"/>
      <c r="I22" s="160" t="s">
        <v>28</v>
      </c>
      <c r="J22" s="160"/>
      <c r="K22" s="160"/>
      <c r="L22" s="164"/>
      <c r="M22" s="164"/>
      <c r="N22" s="164"/>
      <c r="O22" s="164"/>
      <c r="P22" s="164"/>
      <c r="Q22" s="164"/>
    </row>
    <row r="23" spans="2:36" s="20" customFormat="1" ht="35.25" customHeight="1" x14ac:dyDescent="0.25">
      <c r="B23" s="78"/>
      <c r="C23" s="79" t="s">
        <v>240</v>
      </c>
      <c r="D23" s="80" t="s">
        <v>241</v>
      </c>
      <c r="E23" s="80" t="s">
        <v>242</v>
      </c>
      <c r="F23" s="79" t="s">
        <v>240</v>
      </c>
      <c r="G23" s="80" t="s">
        <v>241</v>
      </c>
      <c r="H23" s="80" t="s">
        <v>242</v>
      </c>
      <c r="I23" s="79" t="s">
        <v>240</v>
      </c>
      <c r="J23" s="80" t="s">
        <v>241</v>
      </c>
      <c r="K23" s="80" t="s">
        <v>242</v>
      </c>
      <c r="L23" s="95"/>
      <c r="M23" s="96"/>
      <c r="N23" s="96"/>
      <c r="O23" s="95"/>
      <c r="P23" s="96"/>
      <c r="Q23" s="96"/>
    </row>
    <row r="24" spans="2:36" s="20" customFormat="1" ht="12.75" x14ac:dyDescent="0.25">
      <c r="B24" s="20" t="s">
        <v>3</v>
      </c>
      <c r="C24" s="32">
        <f>$G$74</f>
        <v>279849</v>
      </c>
      <c r="D24" s="86">
        <f>$G$74-$F$74</f>
        <v>-102961</v>
      </c>
      <c r="E24" s="23">
        <f>($G$74-$F$74)/$F$74</f>
        <v>-0.2689611034194509</v>
      </c>
      <c r="F24" s="32">
        <f>$G$67</f>
        <v>117112</v>
      </c>
      <c r="G24" s="86">
        <f>G67-F67</f>
        <v>-40751</v>
      </c>
      <c r="H24" s="23">
        <f>(G67-F67)/F67</f>
        <v>-0.25814155311884357</v>
      </c>
      <c r="I24" s="32">
        <f>$G$68</f>
        <v>162737</v>
      </c>
      <c r="J24" s="86">
        <f>G68-F68</f>
        <v>-62210</v>
      </c>
      <c r="K24" s="23">
        <f>(G68-F68)/F68</f>
        <v>-0.27655403272770918</v>
      </c>
      <c r="L24" s="37"/>
      <c r="M24" s="37"/>
      <c r="N24" s="23"/>
      <c r="O24" s="24"/>
      <c r="P24" s="37"/>
      <c r="Q24" s="23"/>
    </row>
    <row r="25" spans="2:36" s="20" customFormat="1" ht="12.75" x14ac:dyDescent="0.25">
      <c r="B25" s="20" t="s">
        <v>4</v>
      </c>
      <c r="C25" s="32">
        <f>$G$97</f>
        <v>51277</v>
      </c>
      <c r="D25" s="86">
        <f>$G$97-$F$97</f>
        <v>-14729</v>
      </c>
      <c r="E25" s="23">
        <f>($G$97-$F$97)/$F$97</f>
        <v>-0.22314638063206374</v>
      </c>
      <c r="F25" s="32">
        <f>$G$90</f>
        <v>21718</v>
      </c>
      <c r="G25" s="86">
        <f>G90-F90</f>
        <v>-5504</v>
      </c>
      <c r="H25" s="23">
        <f>(G90-F90)/F90</f>
        <v>-0.20218940562780105</v>
      </c>
      <c r="I25" s="32">
        <f>$G$91</f>
        <v>29559</v>
      </c>
      <c r="J25" s="86">
        <f>G91-F91</f>
        <v>-9225</v>
      </c>
      <c r="K25" s="23">
        <f>(G91-F91)/F91</f>
        <v>-0.23785581683168316</v>
      </c>
      <c r="L25" s="37"/>
      <c r="M25" s="37"/>
      <c r="N25" s="23"/>
      <c r="O25" s="24"/>
      <c r="P25" s="37"/>
      <c r="Q25" s="23"/>
    </row>
    <row r="26" spans="2:36" s="20" customFormat="1" ht="15" customHeight="1" x14ac:dyDescent="0.25">
      <c r="B26" s="81"/>
      <c r="C26" s="161" t="s">
        <v>14</v>
      </c>
      <c r="D26" s="161"/>
      <c r="E26" s="161"/>
      <c r="F26" s="161"/>
      <c r="G26" s="161"/>
      <c r="H26" s="161"/>
      <c r="I26" s="161"/>
      <c r="J26" s="161"/>
      <c r="K26" s="161"/>
      <c r="L26" s="24"/>
      <c r="M26" s="24"/>
      <c r="N26" s="24"/>
      <c r="O26" s="24"/>
      <c r="P26" s="24"/>
      <c r="Q26" s="24"/>
    </row>
    <row r="27" spans="2:36" s="20" customFormat="1" ht="15" customHeight="1" x14ac:dyDescent="0.25">
      <c r="B27" s="20" t="s">
        <v>53</v>
      </c>
      <c r="C27" s="32">
        <f>$G$120</f>
        <v>8230</v>
      </c>
      <c r="D27" s="86">
        <f>$G$120-$F$120</f>
        <v>-2484</v>
      </c>
      <c r="E27" s="23">
        <f>($G$120-$F$120)/$F$120</f>
        <v>-0.23184618256486839</v>
      </c>
      <c r="F27" s="32">
        <f>$G$113</f>
        <v>2936</v>
      </c>
      <c r="G27" s="86">
        <f>G113-F113</f>
        <v>-965</v>
      </c>
      <c r="H27" s="23">
        <f>(G113-F113)/F113</f>
        <v>-0.24737246859779544</v>
      </c>
      <c r="I27" s="32">
        <f>$G$114</f>
        <v>5294</v>
      </c>
      <c r="J27" s="86">
        <f>G114-F114</f>
        <v>-1519</v>
      </c>
      <c r="K27" s="23">
        <f>(G114-F114)/F114</f>
        <v>-0.22295611331278439</v>
      </c>
      <c r="L27" s="37"/>
      <c r="M27" s="37"/>
      <c r="N27" s="23"/>
      <c r="O27" s="24"/>
      <c r="P27" s="37"/>
      <c r="Q27" s="23"/>
    </row>
    <row r="28" spans="2:36" s="20" customFormat="1" ht="12.75" x14ac:dyDescent="0.25">
      <c r="B28" s="20" t="s">
        <v>5</v>
      </c>
      <c r="C28" s="32">
        <f>$G$143</f>
        <v>21991</v>
      </c>
      <c r="D28" s="86">
        <f>$G$143-$F$143</f>
        <v>-5396</v>
      </c>
      <c r="E28" s="23">
        <f>($G$143-$F$143)/$F$143</f>
        <v>-0.19702778690619638</v>
      </c>
      <c r="F28" s="32">
        <f>$G$136</f>
        <v>9892</v>
      </c>
      <c r="G28" s="86">
        <f>G136-F136</f>
        <v>-2069</v>
      </c>
      <c r="H28" s="23">
        <f>(G136-F136)/F136</f>
        <v>-0.17297884792241452</v>
      </c>
      <c r="I28" s="32">
        <f>$G$137</f>
        <v>12099</v>
      </c>
      <c r="J28" s="86">
        <f>G137-F137</f>
        <v>-3327</v>
      </c>
      <c r="K28" s="23">
        <f>(G137-F137)/F137</f>
        <v>-0.21567483469467133</v>
      </c>
      <c r="L28" s="37"/>
      <c r="M28" s="37"/>
      <c r="N28" s="23"/>
      <c r="O28" s="24"/>
      <c r="P28" s="37"/>
      <c r="Q28" s="23"/>
    </row>
    <row r="29" spans="2:36" s="20" customFormat="1" ht="12.75" x14ac:dyDescent="0.25">
      <c r="B29" s="20" t="s">
        <v>6</v>
      </c>
      <c r="C29" s="32">
        <f>$G$166</f>
        <v>11560</v>
      </c>
      <c r="D29" s="86">
        <f>$G$166-$F$166</f>
        <v>-4086</v>
      </c>
      <c r="E29" s="23">
        <f>($G$166-$F$166)/$F$166</f>
        <v>-0.26115301035408411</v>
      </c>
      <c r="F29" s="32">
        <f>$G$159</f>
        <v>4765</v>
      </c>
      <c r="G29" s="86">
        <f>G159-F159</f>
        <v>-1643</v>
      </c>
      <c r="H29" s="23">
        <f>(G159-F159)/F159</f>
        <v>-0.25639825218476903</v>
      </c>
      <c r="I29" s="32">
        <f>$G$160</f>
        <v>6795</v>
      </c>
      <c r="J29" s="86">
        <f>G160-F160</f>
        <v>-2443</v>
      </c>
      <c r="K29" s="23">
        <f>(G160-F160)/F160</f>
        <v>-0.26445117990907124</v>
      </c>
      <c r="L29" s="37"/>
      <c r="M29" s="37"/>
      <c r="N29" s="23"/>
      <c r="O29" s="24"/>
      <c r="P29" s="37"/>
      <c r="Q29" s="23"/>
    </row>
    <row r="30" spans="2:36" s="20" customFormat="1" ht="12.75" x14ac:dyDescent="0.25">
      <c r="B30" s="82" t="s">
        <v>7</v>
      </c>
      <c r="C30" s="34">
        <f>$G$189</f>
        <v>9496</v>
      </c>
      <c r="D30" s="86">
        <f>$G$189-$F$189</f>
        <v>-2763</v>
      </c>
      <c r="E30" s="23">
        <f>($G$189-$F$189)/$F$189</f>
        <v>-0.2253854311118362</v>
      </c>
      <c r="F30" s="34">
        <f>$G$182</f>
        <v>4125</v>
      </c>
      <c r="G30" s="86">
        <f>G182-F182</f>
        <v>-827</v>
      </c>
      <c r="H30" s="23">
        <f>(G182-F182)/F182</f>
        <v>-0.16700323101777059</v>
      </c>
      <c r="I30" s="34">
        <f>$G$183</f>
        <v>5371</v>
      </c>
      <c r="J30" s="86">
        <f>G183-F183</f>
        <v>-1936</v>
      </c>
      <c r="K30" s="23">
        <f>(G183-F183)/F183</f>
        <v>-0.26495141644997949</v>
      </c>
      <c r="L30" s="37"/>
      <c r="M30" s="37"/>
      <c r="N30" s="23"/>
      <c r="O30" s="24"/>
      <c r="P30" s="37"/>
      <c r="Q30" s="23"/>
      <c r="S30" s="20" t="s">
        <v>8</v>
      </c>
    </row>
    <row r="31" spans="2:36" s="20" customFormat="1" ht="24.95" customHeight="1" x14ac:dyDescent="0.2">
      <c r="B31" s="83" t="s">
        <v>47</v>
      </c>
      <c r="C31" s="84"/>
      <c r="D31" s="84"/>
      <c r="E31" s="84"/>
      <c r="F31" s="84"/>
      <c r="G31" s="84"/>
      <c r="H31" s="84"/>
      <c r="I31" s="84"/>
      <c r="J31" s="84"/>
      <c r="K31" s="84"/>
      <c r="L31" s="19"/>
      <c r="M31" s="19"/>
      <c r="N31" s="19"/>
      <c r="O31" s="19"/>
      <c r="P31" s="19"/>
      <c r="Q31" s="19"/>
      <c r="AC31" s="40"/>
      <c r="AD31" s="43"/>
      <c r="AE31" s="40"/>
      <c r="AF31" s="43"/>
      <c r="AG31" s="40"/>
      <c r="AH31" s="43"/>
    </row>
    <row r="32" spans="2:36" s="45" customFormat="1" ht="14.25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U32" s="43"/>
      <c r="AD32" s="43"/>
      <c r="AE32" s="40"/>
      <c r="AF32" s="43"/>
      <c r="AG32" s="40"/>
      <c r="AH32" s="43"/>
      <c r="AI32" s="43"/>
      <c r="AJ32" s="40"/>
    </row>
    <row r="33" spans="2:36" s="45" customFormat="1" ht="14.25" x14ac:dyDescent="0.25">
      <c r="L33" s="3"/>
      <c r="M33" s="3"/>
      <c r="N33" s="3"/>
      <c r="O33" s="3"/>
      <c r="P33" s="3"/>
      <c r="Q33" s="3"/>
      <c r="R33" s="3"/>
      <c r="U33" s="43"/>
      <c r="AC33" s="39"/>
      <c r="AD33" s="39"/>
      <c r="AE33" s="39"/>
      <c r="AF33" s="39"/>
      <c r="AG33" s="39"/>
      <c r="AH33" s="85"/>
      <c r="AI33" s="43"/>
      <c r="AJ33" s="40"/>
    </row>
    <row r="34" spans="2:36" s="85" customFormat="1" ht="24.95" customHeight="1" x14ac:dyDescent="0.25">
      <c r="B34" s="74" t="s">
        <v>56</v>
      </c>
      <c r="C34" s="73"/>
      <c r="D34" s="73"/>
      <c r="E34" s="73"/>
      <c r="F34" s="73"/>
      <c r="G34" s="73"/>
      <c r="H34" s="73"/>
      <c r="I34" s="73"/>
      <c r="J34" s="73"/>
      <c r="K34" s="73"/>
      <c r="L34" s="97"/>
      <c r="M34" s="97"/>
      <c r="N34" s="97"/>
      <c r="O34" s="97"/>
      <c r="P34" s="97"/>
      <c r="Q34" s="97"/>
      <c r="AC34" s="76"/>
      <c r="AD34" s="76"/>
      <c r="AE34" s="76"/>
      <c r="AF34" s="76"/>
      <c r="AG34" s="76"/>
      <c r="AH34" s="20"/>
    </row>
    <row r="35" spans="2:36" s="20" customFormat="1" ht="15" customHeight="1" x14ac:dyDescent="0.25">
      <c r="B35" s="155" t="s">
        <v>22</v>
      </c>
      <c r="C35" s="162" t="s">
        <v>55</v>
      </c>
      <c r="D35" s="162"/>
      <c r="E35" s="162"/>
      <c r="F35" s="159" t="s">
        <v>2</v>
      </c>
      <c r="G35" s="159"/>
      <c r="H35" s="159"/>
      <c r="I35" s="159"/>
      <c r="J35" s="159"/>
      <c r="K35" s="159"/>
      <c r="L35" s="19"/>
      <c r="M35" s="19"/>
      <c r="N35" s="19"/>
      <c r="O35" s="19"/>
      <c r="P35" s="19"/>
      <c r="Q35" s="19"/>
    </row>
    <row r="36" spans="2:36" s="20" customFormat="1" ht="24.75" customHeight="1" x14ac:dyDescent="0.25">
      <c r="B36" s="156"/>
      <c r="C36" s="163"/>
      <c r="D36" s="163"/>
      <c r="E36" s="163"/>
      <c r="F36" s="160" t="s">
        <v>29</v>
      </c>
      <c r="G36" s="160"/>
      <c r="H36" s="160"/>
      <c r="I36" s="160" t="s">
        <v>30</v>
      </c>
      <c r="J36" s="160"/>
      <c r="K36" s="160"/>
      <c r="L36" s="164"/>
      <c r="M36" s="164"/>
      <c r="N36" s="164"/>
      <c r="O36" s="164"/>
      <c r="P36" s="164"/>
      <c r="Q36" s="164"/>
    </row>
    <row r="37" spans="2:36" s="20" customFormat="1" ht="35.25" customHeight="1" x14ac:dyDescent="0.25">
      <c r="B37" s="78"/>
      <c r="C37" s="79" t="s">
        <v>240</v>
      </c>
      <c r="D37" s="80" t="s">
        <v>241</v>
      </c>
      <c r="E37" s="80" t="s">
        <v>242</v>
      </c>
      <c r="F37" s="79" t="s">
        <v>240</v>
      </c>
      <c r="G37" s="80" t="s">
        <v>241</v>
      </c>
      <c r="H37" s="80" t="s">
        <v>242</v>
      </c>
      <c r="I37" s="79" t="s">
        <v>240</v>
      </c>
      <c r="J37" s="80" t="s">
        <v>241</v>
      </c>
      <c r="K37" s="80" t="s">
        <v>242</v>
      </c>
      <c r="L37" s="95"/>
      <c r="M37" s="96"/>
      <c r="N37" s="96"/>
      <c r="O37" s="95"/>
      <c r="P37" s="96"/>
      <c r="Q37" s="96"/>
    </row>
    <row r="38" spans="2:36" s="20" customFormat="1" ht="12.75" x14ac:dyDescent="0.25">
      <c r="B38" s="20" t="s">
        <v>3</v>
      </c>
      <c r="C38" s="32">
        <f>$G$74</f>
        <v>279849</v>
      </c>
      <c r="D38" s="86">
        <f>$G$74-$F$74</f>
        <v>-102961</v>
      </c>
      <c r="E38" s="23">
        <f>($G$74-$F$74)/$F$74</f>
        <v>-0.2689611034194509</v>
      </c>
      <c r="F38" s="32">
        <f>$G$69</f>
        <v>223388</v>
      </c>
      <c r="G38" s="86">
        <f>G69-F69</f>
        <v>-91429</v>
      </c>
      <c r="H38" s="23">
        <f>(G69-F69)/F69</f>
        <v>-0.29041951355867057</v>
      </c>
      <c r="I38" s="32">
        <f>$G$70</f>
        <v>56461</v>
      </c>
      <c r="J38" s="86">
        <f>G70-F70</f>
        <v>-11532</v>
      </c>
      <c r="K38" s="23">
        <f>(G70-F70)/F70</f>
        <v>-0.16960569470386658</v>
      </c>
      <c r="L38" s="37"/>
      <c r="M38" s="37"/>
      <c r="N38" s="23"/>
      <c r="O38" s="24"/>
      <c r="P38" s="37"/>
      <c r="Q38" s="23"/>
    </row>
    <row r="39" spans="2:36" s="20" customFormat="1" ht="12.75" x14ac:dyDescent="0.25">
      <c r="B39" s="20" t="s">
        <v>4</v>
      </c>
      <c r="C39" s="32">
        <f>$G$97</f>
        <v>51277</v>
      </c>
      <c r="D39" s="86">
        <f>$G$97-$F$97</f>
        <v>-14729</v>
      </c>
      <c r="E39" s="23">
        <f>($G$97-$F$97)/$F$97</f>
        <v>-0.22314638063206374</v>
      </c>
      <c r="F39" s="32">
        <f>$G$92</f>
        <v>41315</v>
      </c>
      <c r="G39" s="86">
        <f>G92-F92</f>
        <v>-13783</v>
      </c>
      <c r="H39" s="23">
        <f>(G92-F92)/F92</f>
        <v>-0.25015427057243456</v>
      </c>
      <c r="I39" s="32">
        <f>$G$93</f>
        <v>9962</v>
      </c>
      <c r="J39" s="86">
        <f>G93-F93</f>
        <v>-946</v>
      </c>
      <c r="K39" s="23">
        <f>(G93-F93)/F93</f>
        <v>-8.6725339200586726E-2</v>
      </c>
      <c r="L39" s="37"/>
      <c r="M39" s="37"/>
      <c r="N39" s="23"/>
      <c r="O39" s="24"/>
      <c r="P39" s="37"/>
      <c r="Q39" s="23"/>
    </row>
    <row r="40" spans="2:36" s="20" customFormat="1" ht="15" customHeight="1" x14ac:dyDescent="0.25">
      <c r="B40" s="81"/>
      <c r="C40" s="161" t="s">
        <v>14</v>
      </c>
      <c r="D40" s="161"/>
      <c r="E40" s="161"/>
      <c r="F40" s="161"/>
      <c r="G40" s="161"/>
      <c r="H40" s="161"/>
      <c r="I40" s="161"/>
      <c r="J40" s="161"/>
      <c r="K40" s="161"/>
      <c r="L40" s="24"/>
      <c r="M40" s="24"/>
      <c r="N40" s="24"/>
      <c r="O40" s="24"/>
      <c r="P40" s="24"/>
      <c r="Q40" s="24"/>
    </row>
    <row r="41" spans="2:36" s="20" customFormat="1" ht="15" customHeight="1" x14ac:dyDescent="0.25">
      <c r="B41" s="20" t="s">
        <v>53</v>
      </c>
      <c r="C41" s="32">
        <f>$G$120</f>
        <v>8230</v>
      </c>
      <c r="D41" s="86">
        <f>$G$120-$F$120</f>
        <v>-2484</v>
      </c>
      <c r="E41" s="23">
        <f>($G$120-$F$120)/$F$120</f>
        <v>-0.23184618256486839</v>
      </c>
      <c r="F41" s="32">
        <f>$G$115</f>
        <v>7065</v>
      </c>
      <c r="G41" s="86">
        <f>G115-F115</f>
        <v>-2374</v>
      </c>
      <c r="H41" s="23">
        <f>(G115-F115)/F115</f>
        <v>-0.25150969382349825</v>
      </c>
      <c r="I41" s="32">
        <f>$G$116</f>
        <v>1165</v>
      </c>
      <c r="J41" s="86">
        <f>G116-F116</f>
        <v>-110</v>
      </c>
      <c r="K41" s="23">
        <f>(G116-F116)/F116</f>
        <v>-8.6274509803921567E-2</v>
      </c>
      <c r="L41" s="37"/>
      <c r="M41" s="37"/>
      <c r="N41" s="23"/>
      <c r="O41" s="24"/>
      <c r="P41" s="37"/>
      <c r="Q41" s="23"/>
    </row>
    <row r="42" spans="2:36" s="20" customFormat="1" ht="12.75" x14ac:dyDescent="0.25">
      <c r="B42" s="20" t="s">
        <v>5</v>
      </c>
      <c r="C42" s="32">
        <f>$G$143</f>
        <v>21991</v>
      </c>
      <c r="D42" s="86">
        <f>$G$143-$F$143</f>
        <v>-5396</v>
      </c>
      <c r="E42" s="23">
        <f>($G$143-$F$143)/$F$143</f>
        <v>-0.19702778690619638</v>
      </c>
      <c r="F42" s="32">
        <f>$G$138</f>
        <v>16827</v>
      </c>
      <c r="G42" s="86">
        <f>G138-F138</f>
        <v>-5337</v>
      </c>
      <c r="H42" s="23">
        <f>(G138-F138)/F138</f>
        <v>-0.2407958852192745</v>
      </c>
      <c r="I42" s="32">
        <f>$G$139</f>
        <v>5164</v>
      </c>
      <c r="J42" s="86">
        <f>G139-F139</f>
        <v>-59</v>
      </c>
      <c r="K42" s="23">
        <f>(G139-F139)/F139</f>
        <v>-1.1296189929159487E-2</v>
      </c>
      <c r="L42" s="37"/>
      <c r="M42" s="37"/>
      <c r="N42" s="23"/>
      <c r="O42" s="24"/>
      <c r="P42" s="37"/>
      <c r="Q42" s="23"/>
    </row>
    <row r="43" spans="2:36" s="20" customFormat="1" ht="12.75" x14ac:dyDescent="0.25">
      <c r="B43" s="20" t="s">
        <v>6</v>
      </c>
      <c r="C43" s="32">
        <f>$G$166</f>
        <v>11560</v>
      </c>
      <c r="D43" s="86">
        <f>$G$166-$F$166</f>
        <v>-4086</v>
      </c>
      <c r="E43" s="23">
        <f>($G$166-$F$166)/$F$166</f>
        <v>-0.26115301035408411</v>
      </c>
      <c r="F43" s="32">
        <f>$G$161</f>
        <v>9574</v>
      </c>
      <c r="G43" s="86">
        <f>G161-F161</f>
        <v>-3359</v>
      </c>
      <c r="H43" s="23">
        <f>(G161-F161)/F161</f>
        <v>-0.25972318874197786</v>
      </c>
      <c r="I43" s="32">
        <f>$G$162</f>
        <v>1986</v>
      </c>
      <c r="J43" s="86">
        <f>G162-F162</f>
        <v>-727</v>
      </c>
      <c r="K43" s="23">
        <f>(G162-F162)/F162</f>
        <v>-0.26796903796535199</v>
      </c>
      <c r="L43" s="37"/>
      <c r="M43" s="37"/>
      <c r="N43" s="23"/>
      <c r="O43" s="24"/>
      <c r="P43" s="37"/>
      <c r="Q43" s="23"/>
    </row>
    <row r="44" spans="2:36" s="20" customFormat="1" ht="12.75" x14ac:dyDescent="0.25">
      <c r="B44" s="82" t="s">
        <v>7</v>
      </c>
      <c r="C44" s="34">
        <f>$G$189</f>
        <v>9496</v>
      </c>
      <c r="D44" s="86">
        <f>$G$189-$F$189</f>
        <v>-2763</v>
      </c>
      <c r="E44" s="23">
        <f>($G$189-$F$189)/$F$189</f>
        <v>-0.2253854311118362</v>
      </c>
      <c r="F44" s="34">
        <f>$G$184</f>
        <v>7849</v>
      </c>
      <c r="G44" s="86">
        <f>G184-F184</f>
        <v>-2713</v>
      </c>
      <c r="H44" s="23">
        <f>(G184-F184)/F184</f>
        <v>-0.25686423025942057</v>
      </c>
      <c r="I44" s="34">
        <f>$G$185</f>
        <v>1647</v>
      </c>
      <c r="J44" s="86">
        <f>G185-F185</f>
        <v>-50</v>
      </c>
      <c r="K44" s="23">
        <f>(G185-F185)/F185</f>
        <v>-2.9463759575721862E-2</v>
      </c>
      <c r="L44" s="37"/>
      <c r="M44" s="37"/>
      <c r="N44" s="23"/>
      <c r="O44" s="24"/>
      <c r="P44" s="37"/>
      <c r="Q44" s="23"/>
    </row>
    <row r="45" spans="2:36" s="20" customFormat="1" ht="24.95" customHeight="1" x14ac:dyDescent="0.2">
      <c r="B45" s="83" t="s">
        <v>47</v>
      </c>
      <c r="C45" s="84"/>
      <c r="D45" s="84"/>
      <c r="E45" s="84"/>
      <c r="F45" s="84"/>
      <c r="G45" s="84"/>
      <c r="H45" s="84"/>
      <c r="I45" s="84"/>
      <c r="J45" s="84"/>
      <c r="K45" s="84"/>
      <c r="L45" s="19"/>
      <c r="M45" s="19"/>
      <c r="N45" s="19"/>
      <c r="O45" s="19"/>
      <c r="P45" s="19"/>
      <c r="Q45" s="19"/>
    </row>
    <row r="46" spans="2:36" s="45" customFormat="1" ht="14.25" x14ac:dyDescent="0.25">
      <c r="B46" s="6"/>
      <c r="C46" s="3"/>
      <c r="D46" s="5"/>
      <c r="E46" s="3"/>
      <c r="F46" s="5"/>
      <c r="G46" s="3"/>
      <c r="H46" s="5"/>
      <c r="I46" s="3"/>
      <c r="J46" s="5"/>
      <c r="K46" s="3"/>
      <c r="L46" s="5"/>
      <c r="M46" s="3"/>
      <c r="N46" s="5"/>
      <c r="O46" s="3"/>
      <c r="P46" s="5"/>
      <c r="Q46" s="3"/>
      <c r="R46" s="5"/>
      <c r="U46" s="43"/>
      <c r="AH46" s="40"/>
      <c r="AI46" s="43"/>
      <c r="AJ46" s="40"/>
    </row>
    <row r="47" spans="2:36" s="45" customFormat="1" ht="14.25" x14ac:dyDescent="0.25">
      <c r="O47" s="6"/>
      <c r="P47" s="6"/>
      <c r="Q47" s="6"/>
      <c r="R47" s="6"/>
      <c r="AB47" s="40"/>
      <c r="AC47" s="43"/>
      <c r="AD47" s="40"/>
      <c r="AE47" s="43"/>
      <c r="AF47" s="40"/>
      <c r="AG47" s="43"/>
      <c r="AH47" s="40"/>
      <c r="AI47" s="43"/>
      <c r="AJ47" s="40"/>
    </row>
    <row r="48" spans="2:36" s="85" customFormat="1" ht="24.95" customHeight="1" x14ac:dyDescent="0.25">
      <c r="B48" s="74" t="s">
        <v>57</v>
      </c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97"/>
      <c r="P48" s="97"/>
      <c r="Q48" s="97"/>
    </row>
    <row r="49" spans="2:27" s="20" customFormat="1" ht="15" customHeight="1" x14ac:dyDescent="0.25">
      <c r="B49" s="155" t="s">
        <v>22</v>
      </c>
      <c r="C49" s="162" t="s">
        <v>55</v>
      </c>
      <c r="D49" s="162"/>
      <c r="E49" s="162"/>
      <c r="F49" s="159" t="s">
        <v>2</v>
      </c>
      <c r="G49" s="159"/>
      <c r="H49" s="159"/>
      <c r="I49" s="159"/>
      <c r="J49" s="159"/>
      <c r="K49" s="159"/>
      <c r="L49" s="159" t="s">
        <v>2</v>
      </c>
      <c r="M49" s="159"/>
      <c r="N49" s="159"/>
      <c r="O49" s="19"/>
      <c r="P49" s="19"/>
      <c r="Q49" s="19"/>
    </row>
    <row r="50" spans="2:27" s="20" customFormat="1" ht="24.75" customHeight="1" x14ac:dyDescent="0.25">
      <c r="B50" s="156"/>
      <c r="C50" s="163"/>
      <c r="D50" s="163"/>
      <c r="E50" s="163"/>
      <c r="F50" s="160" t="s">
        <v>31</v>
      </c>
      <c r="G50" s="160"/>
      <c r="H50" s="160"/>
      <c r="I50" s="160" t="s">
        <v>32</v>
      </c>
      <c r="J50" s="160"/>
      <c r="K50" s="160"/>
      <c r="L50" s="160" t="s">
        <v>46</v>
      </c>
      <c r="M50" s="160"/>
      <c r="N50" s="160"/>
      <c r="O50" s="164"/>
      <c r="P50" s="164"/>
      <c r="Q50" s="164"/>
    </row>
    <row r="51" spans="2:27" s="20" customFormat="1" ht="35.25" customHeight="1" x14ac:dyDescent="0.25">
      <c r="B51" s="78"/>
      <c r="C51" s="79" t="s">
        <v>240</v>
      </c>
      <c r="D51" s="80" t="s">
        <v>241</v>
      </c>
      <c r="E51" s="80" t="s">
        <v>242</v>
      </c>
      <c r="F51" s="79" t="s">
        <v>240</v>
      </c>
      <c r="G51" s="80" t="s">
        <v>241</v>
      </c>
      <c r="H51" s="80" t="s">
        <v>242</v>
      </c>
      <c r="I51" s="79" t="s">
        <v>240</v>
      </c>
      <c r="J51" s="80" t="s">
        <v>241</v>
      </c>
      <c r="K51" s="80" t="s">
        <v>242</v>
      </c>
      <c r="L51" s="79" t="s">
        <v>240</v>
      </c>
      <c r="M51" s="80" t="s">
        <v>241</v>
      </c>
      <c r="N51" s="80" t="s">
        <v>242</v>
      </c>
      <c r="O51" s="95"/>
      <c r="P51" s="96"/>
      <c r="Q51" s="96"/>
    </row>
    <row r="52" spans="2:27" s="20" customFormat="1" ht="12.75" x14ac:dyDescent="0.25">
      <c r="B52" s="20" t="s">
        <v>3</v>
      </c>
      <c r="C52" s="32">
        <f>$G$74</f>
        <v>279849</v>
      </c>
      <c r="D52" s="86">
        <f>$G$74-$F$74</f>
        <v>-102961</v>
      </c>
      <c r="E52" s="23">
        <f>($G$74-$F$74)/$F$74</f>
        <v>-0.2689611034194509</v>
      </c>
      <c r="F52" s="32">
        <f>$G$71</f>
        <v>131687</v>
      </c>
      <c r="G52" s="86">
        <f>G71-F71</f>
        <v>-56238</v>
      </c>
      <c r="H52" s="23">
        <f>(G71-F71)/F71</f>
        <v>-0.29925768258613811</v>
      </c>
      <c r="I52" s="32">
        <f>$G$72</f>
        <v>144373</v>
      </c>
      <c r="J52" s="86">
        <f>G72-F72</f>
        <v>-46077</v>
      </c>
      <c r="K52" s="23">
        <f>(G72-F72)/F72</f>
        <v>-0.24193751640850616</v>
      </c>
      <c r="L52" s="32">
        <f>$G$73</f>
        <v>3789</v>
      </c>
      <c r="M52" s="86">
        <f>G73-F73</f>
        <v>-646</v>
      </c>
      <c r="N52" s="23">
        <f>(G73-F73)/F73</f>
        <v>-0.14565952649379932</v>
      </c>
      <c r="O52" s="24"/>
      <c r="P52" s="37"/>
      <c r="Q52" s="23"/>
    </row>
    <row r="53" spans="2:27" s="20" customFormat="1" ht="12.75" x14ac:dyDescent="0.25">
      <c r="B53" s="20" t="s">
        <v>4</v>
      </c>
      <c r="C53" s="32">
        <f>$G$97</f>
        <v>51277</v>
      </c>
      <c r="D53" s="86">
        <f>$G$97-$F$97</f>
        <v>-14729</v>
      </c>
      <c r="E53" s="23">
        <f>($G$97-$F$97)/$F$97</f>
        <v>-0.22314638063206374</v>
      </c>
      <c r="F53" s="32">
        <f>$G$94</f>
        <v>24393</v>
      </c>
      <c r="G53" s="86">
        <f>G94-F94</f>
        <v>-7715</v>
      </c>
      <c r="H53" s="23">
        <f>(G94-F94)/F94</f>
        <v>-0.24028279556496823</v>
      </c>
      <c r="I53" s="32">
        <f>$G$95</f>
        <v>26209</v>
      </c>
      <c r="J53" s="86">
        <f>G95-F95</f>
        <v>-6912</v>
      </c>
      <c r="K53" s="23">
        <f>(G95-F95)/F95</f>
        <v>-0.20868935116693338</v>
      </c>
      <c r="L53" s="32">
        <f>$G$96</f>
        <v>675</v>
      </c>
      <c r="M53" s="86">
        <f>G96-F96</f>
        <v>-102</v>
      </c>
      <c r="N53" s="23">
        <f>(G96-F96)/F96</f>
        <v>-0.13127413127413126</v>
      </c>
      <c r="O53" s="24"/>
      <c r="P53" s="37"/>
      <c r="Q53" s="23"/>
    </row>
    <row r="54" spans="2:27" s="20" customFormat="1" ht="15" customHeight="1" x14ac:dyDescent="0.25">
      <c r="B54" s="81"/>
      <c r="C54" s="161" t="s">
        <v>14</v>
      </c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24"/>
      <c r="P54" s="24"/>
      <c r="Q54" s="24"/>
    </row>
    <row r="55" spans="2:27" s="20" customFormat="1" ht="15" customHeight="1" x14ac:dyDescent="0.25">
      <c r="B55" s="20" t="s">
        <v>53</v>
      </c>
      <c r="C55" s="32">
        <f>$G$120</f>
        <v>8230</v>
      </c>
      <c r="D55" s="86">
        <f>$G$120-$F$120</f>
        <v>-2484</v>
      </c>
      <c r="E55" s="23">
        <f>($G$120-$F$120)/$F$120</f>
        <v>-0.23184618256486839</v>
      </c>
      <c r="F55" s="32">
        <f>$G$117</f>
        <v>3704</v>
      </c>
      <c r="G55" s="86">
        <f>G117-F117</f>
        <v>-1390</v>
      </c>
      <c r="H55" s="23">
        <f>(G117-F117)/F117</f>
        <v>-0.2728700431880644</v>
      </c>
      <c r="I55" s="32">
        <f>$G$118</f>
        <v>4412</v>
      </c>
      <c r="J55" s="86">
        <f>G118-F118</f>
        <v>-1097</v>
      </c>
      <c r="K55" s="23">
        <f>(G118-F118)/F118</f>
        <v>-0.19912869849337447</v>
      </c>
      <c r="L55" s="32">
        <f>$G$119</f>
        <v>114</v>
      </c>
      <c r="M55" s="86">
        <f>G119-F119</f>
        <v>3</v>
      </c>
      <c r="N55" s="23">
        <f>(G119-F119)/F119</f>
        <v>2.7027027027027029E-2</v>
      </c>
      <c r="O55" s="24"/>
      <c r="P55" s="37"/>
      <c r="Q55" s="23"/>
    </row>
    <row r="56" spans="2:27" s="20" customFormat="1" ht="12.75" x14ac:dyDescent="0.25">
      <c r="B56" s="20" t="s">
        <v>5</v>
      </c>
      <c r="C56" s="32">
        <f>$G$143</f>
        <v>21991</v>
      </c>
      <c r="D56" s="86">
        <f>$G$143-$F$143</f>
        <v>-5396</v>
      </c>
      <c r="E56" s="23">
        <f>($G$143-$F$143)/$F$143</f>
        <v>-0.19702778690619638</v>
      </c>
      <c r="F56" s="32">
        <f>$G$140</f>
        <v>10858</v>
      </c>
      <c r="G56" s="86">
        <f>G140-F140</f>
        <v>-2874</v>
      </c>
      <c r="H56" s="23">
        <f>(G140-F140)/F140</f>
        <v>-0.20929216428779493</v>
      </c>
      <c r="I56" s="32">
        <f>$G$141</f>
        <v>10852</v>
      </c>
      <c r="J56" s="86">
        <f>G141-F141</f>
        <v>-2502</v>
      </c>
      <c r="K56" s="23">
        <f>(G141-F141)/F141</f>
        <v>-0.1873595926314213</v>
      </c>
      <c r="L56" s="32">
        <f>$G$142</f>
        <v>281</v>
      </c>
      <c r="M56" s="86">
        <f>G142-F142</f>
        <v>-20</v>
      </c>
      <c r="N56" s="23">
        <f>(G142-F142)/F142</f>
        <v>-6.6445182724252497E-2</v>
      </c>
      <c r="O56" s="24"/>
      <c r="P56" s="37"/>
      <c r="Q56" s="23"/>
    </row>
    <row r="57" spans="2:27" s="20" customFormat="1" ht="12.75" x14ac:dyDescent="0.25">
      <c r="B57" s="20" t="s">
        <v>6</v>
      </c>
      <c r="C57" s="32">
        <f>$G$166</f>
        <v>11560</v>
      </c>
      <c r="D57" s="86">
        <f>$G$166-$F$166</f>
        <v>-4086</v>
      </c>
      <c r="E57" s="23">
        <f>($G$166-$F$166)/$F$166</f>
        <v>-0.26115301035408411</v>
      </c>
      <c r="F57" s="32">
        <f>$G$163</f>
        <v>5313</v>
      </c>
      <c r="G57" s="86">
        <f>G163-F163</f>
        <v>-1776</v>
      </c>
      <c r="H57" s="23">
        <f>(G163-F163)/F163</f>
        <v>-0.25052898857384681</v>
      </c>
      <c r="I57" s="32">
        <f>$G$164</f>
        <v>6089</v>
      </c>
      <c r="J57" s="86">
        <f>G164-F164</f>
        <v>-2254</v>
      </c>
      <c r="K57" s="23">
        <f>(G164-F164)/F164</f>
        <v>-0.27016660673618603</v>
      </c>
      <c r="L57" s="32">
        <f>$G$165</f>
        <v>158</v>
      </c>
      <c r="M57" s="86">
        <f>G165-F165</f>
        <v>-56</v>
      </c>
      <c r="N57" s="23">
        <f>(G165-F165)/F165</f>
        <v>-0.26168224299065418</v>
      </c>
      <c r="O57" s="24"/>
      <c r="P57" s="37"/>
      <c r="Q57" s="23"/>
    </row>
    <row r="58" spans="2:27" s="20" customFormat="1" ht="12.75" x14ac:dyDescent="0.25">
      <c r="B58" s="82" t="s">
        <v>7</v>
      </c>
      <c r="C58" s="34">
        <f>$G$189</f>
        <v>9496</v>
      </c>
      <c r="D58" s="86">
        <f>$G$189-$F$189</f>
        <v>-2763</v>
      </c>
      <c r="E58" s="23">
        <f>($G$189-$F$189)/$F$189</f>
        <v>-0.2253854311118362</v>
      </c>
      <c r="F58" s="34">
        <f>$G$186</f>
        <v>4518</v>
      </c>
      <c r="G58" s="86">
        <f>G186-F186</f>
        <v>-1675</v>
      </c>
      <c r="H58" s="23">
        <f>(G186-F186)/F186</f>
        <v>-0.27046665590182462</v>
      </c>
      <c r="I58" s="34">
        <f>$G$187</f>
        <v>4856</v>
      </c>
      <c r="J58" s="86">
        <f>G187-F187</f>
        <v>-1059</v>
      </c>
      <c r="K58" s="23">
        <f>(G187-F187)/F187</f>
        <v>-0.17903634826711751</v>
      </c>
      <c r="L58" s="34">
        <f>$G$188</f>
        <v>122</v>
      </c>
      <c r="M58" s="87">
        <f>G188-F188</f>
        <v>-29</v>
      </c>
      <c r="N58" s="18">
        <f>(G188-F188)/F188</f>
        <v>-0.19205298013245034</v>
      </c>
      <c r="O58" s="24"/>
      <c r="P58" s="37"/>
      <c r="Q58" s="23"/>
    </row>
    <row r="59" spans="2:27" s="20" customFormat="1" ht="24.95" customHeight="1" x14ac:dyDescent="0.2">
      <c r="B59" s="83" t="s">
        <v>47</v>
      </c>
      <c r="C59" s="84"/>
      <c r="D59" s="84"/>
      <c r="E59" s="84"/>
      <c r="F59" s="84"/>
      <c r="G59" s="84"/>
      <c r="H59" s="84"/>
      <c r="I59" s="84"/>
      <c r="J59" s="84"/>
      <c r="K59" s="84"/>
      <c r="L59" s="84"/>
      <c r="O59" s="19"/>
      <c r="P59" s="19"/>
      <c r="Q59" s="19"/>
    </row>
    <row r="61" spans="2:27" ht="14.25" customHeight="1" x14ac:dyDescent="0.25">
      <c r="B61" s="154" t="s">
        <v>228</v>
      </c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</row>
    <row r="62" spans="2:27" ht="14.25" customHeight="1" x14ac:dyDescent="0.25"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</row>
    <row r="63" spans="2:27" ht="14.25" customHeight="1" x14ac:dyDescent="0.25"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</row>
    <row r="65" spans="2:10" s="20" customFormat="1" ht="24.95" customHeight="1" x14ac:dyDescent="0.25">
      <c r="B65" s="74" t="s">
        <v>255</v>
      </c>
    </row>
    <row r="66" spans="2:10" s="20" customFormat="1" ht="25.5" x14ac:dyDescent="0.25">
      <c r="B66" s="78" t="s">
        <v>10</v>
      </c>
      <c r="C66" s="88" t="s">
        <v>326</v>
      </c>
      <c r="D66" s="88" t="s">
        <v>327</v>
      </c>
      <c r="E66" s="88" t="s">
        <v>328</v>
      </c>
      <c r="F66" s="88" t="s">
        <v>329</v>
      </c>
      <c r="G66" s="88" t="s">
        <v>330</v>
      </c>
      <c r="H66" s="80" t="s">
        <v>331</v>
      </c>
      <c r="I66" s="80" t="s">
        <v>332</v>
      </c>
      <c r="J66" s="89"/>
    </row>
    <row r="67" spans="2:10" s="20" customFormat="1" ht="12.75" x14ac:dyDescent="0.25">
      <c r="B67" s="20" t="s">
        <v>27</v>
      </c>
      <c r="C67" s="13">
        <f>'[1]1. Sesso, nazionalità, età'!C4</f>
        <v>131617</v>
      </c>
      <c r="D67" s="13">
        <f>'[1]1. Sesso, nazionalità, età'!D4</f>
        <v>161782</v>
      </c>
      <c r="E67" s="13">
        <f>'[1]1. Sesso, nazionalità, età'!E4</f>
        <v>169053</v>
      </c>
      <c r="F67" s="13">
        <f>'[1]1. Sesso, nazionalità, età'!F4</f>
        <v>157863</v>
      </c>
      <c r="G67" s="13">
        <f>'[1]1. Sesso, nazionalità, età'!G4</f>
        <v>117112</v>
      </c>
      <c r="H67" s="86">
        <f t="shared" ref="H67:H74" si="0">G67-C67</f>
        <v>-14505</v>
      </c>
      <c r="I67" s="23">
        <f t="shared" ref="I67:I74" si="1">(G67-C67)/C67</f>
        <v>-0.11020612838767029</v>
      </c>
    </row>
    <row r="68" spans="2:10" s="20" customFormat="1" ht="12.75" x14ac:dyDescent="0.25">
      <c r="B68" s="20" t="s">
        <v>28</v>
      </c>
      <c r="C68" s="13">
        <f>'[1]1. Sesso, nazionalità, età'!C5</f>
        <v>188623</v>
      </c>
      <c r="D68" s="13">
        <f>'[1]1. Sesso, nazionalità, età'!D5</f>
        <v>229096</v>
      </c>
      <c r="E68" s="13">
        <f>'[1]1. Sesso, nazionalità, età'!E5</f>
        <v>231060</v>
      </c>
      <c r="F68" s="13">
        <f>'[1]1. Sesso, nazionalità, età'!F5</f>
        <v>224947</v>
      </c>
      <c r="G68" s="13">
        <f>'[1]1. Sesso, nazionalità, età'!G5</f>
        <v>162737</v>
      </c>
      <c r="H68" s="86">
        <f t="shared" si="0"/>
        <v>-25886</v>
      </c>
      <c r="I68" s="23">
        <f t="shared" si="1"/>
        <v>-0.13723671026332951</v>
      </c>
    </row>
    <row r="69" spans="2:10" s="20" customFormat="1" ht="12.75" x14ac:dyDescent="0.25">
      <c r="B69" s="20" t="s">
        <v>29</v>
      </c>
      <c r="C69" s="13">
        <f>'[1]1. Sesso, nazionalità, età'!C6</f>
        <v>265903</v>
      </c>
      <c r="D69" s="13">
        <f>'[1]1. Sesso, nazionalità, età'!D6</f>
        <v>326469</v>
      </c>
      <c r="E69" s="13">
        <f>'[1]1. Sesso, nazionalità, età'!E6</f>
        <v>330974</v>
      </c>
      <c r="F69" s="13">
        <f>'[1]1. Sesso, nazionalità, età'!F6</f>
        <v>314817</v>
      </c>
      <c r="G69" s="13">
        <f>'[1]1. Sesso, nazionalità, età'!G6</f>
        <v>223388</v>
      </c>
      <c r="H69" s="86">
        <f t="shared" si="0"/>
        <v>-42515</v>
      </c>
      <c r="I69" s="23">
        <f t="shared" si="1"/>
        <v>-0.15988913250320605</v>
      </c>
    </row>
    <row r="70" spans="2:10" s="20" customFormat="1" ht="12.75" x14ac:dyDescent="0.25">
      <c r="B70" s="20" t="s">
        <v>30</v>
      </c>
      <c r="C70" s="13">
        <f>'[1]1. Sesso, nazionalità, età'!C7</f>
        <v>54337</v>
      </c>
      <c r="D70" s="13">
        <f>'[1]1. Sesso, nazionalità, età'!D7</f>
        <v>64409</v>
      </c>
      <c r="E70" s="13">
        <f>'[1]1. Sesso, nazionalità, età'!E7</f>
        <v>69139</v>
      </c>
      <c r="F70" s="13">
        <f>'[1]1. Sesso, nazionalità, età'!F7</f>
        <v>67993</v>
      </c>
      <c r="G70" s="13">
        <f>'[1]1. Sesso, nazionalità, età'!G7</f>
        <v>56461</v>
      </c>
      <c r="H70" s="86">
        <f t="shared" si="0"/>
        <v>2124</v>
      </c>
      <c r="I70" s="23">
        <f t="shared" si="1"/>
        <v>3.9089386605811877E-2</v>
      </c>
    </row>
    <row r="71" spans="2:10" s="20" customFormat="1" ht="12.75" x14ac:dyDescent="0.25">
      <c r="B71" s="20" t="s">
        <v>31</v>
      </c>
      <c r="C71" s="13">
        <f>'[1]1. Sesso, nazionalità, età'!C8</f>
        <v>149677</v>
      </c>
      <c r="D71" s="13">
        <f>'[1]1. Sesso, nazionalità, età'!D8</f>
        <v>192241</v>
      </c>
      <c r="E71" s="13">
        <f>'[1]1. Sesso, nazionalità, età'!E8</f>
        <v>198424</v>
      </c>
      <c r="F71" s="13">
        <f>'[1]1. Sesso, nazionalità, età'!F8</f>
        <v>187925</v>
      </c>
      <c r="G71" s="13">
        <f>'[1]1. Sesso, nazionalità, età'!G8</f>
        <v>131687</v>
      </c>
      <c r="H71" s="86">
        <f t="shared" si="0"/>
        <v>-17990</v>
      </c>
      <c r="I71" s="23">
        <f t="shared" si="1"/>
        <v>-0.12019214709006727</v>
      </c>
    </row>
    <row r="72" spans="2:10" s="20" customFormat="1" ht="12.75" x14ac:dyDescent="0.25">
      <c r="B72" s="20" t="s">
        <v>32</v>
      </c>
      <c r="C72" s="13">
        <f>'[1]1. Sesso, nazionalità, età'!C9</f>
        <v>167682</v>
      </c>
      <c r="D72" s="13">
        <f>'[1]1. Sesso, nazionalità, età'!D9</f>
        <v>194940</v>
      </c>
      <c r="E72" s="13">
        <f>'[1]1. Sesso, nazionalità, età'!E9</f>
        <v>197761</v>
      </c>
      <c r="F72" s="13">
        <f>'[1]1. Sesso, nazionalità, età'!F9</f>
        <v>190450</v>
      </c>
      <c r="G72" s="13">
        <f>'[1]1. Sesso, nazionalità, età'!G9</f>
        <v>144373</v>
      </c>
      <c r="H72" s="86">
        <f t="shared" si="0"/>
        <v>-23309</v>
      </c>
      <c r="I72" s="23">
        <f t="shared" si="1"/>
        <v>-0.1390071683305304</v>
      </c>
    </row>
    <row r="73" spans="2:10" s="20" customFormat="1" ht="12.75" x14ac:dyDescent="0.25">
      <c r="B73" s="20" t="s">
        <v>33</v>
      </c>
      <c r="C73" s="13">
        <f>'[1]1. Sesso, nazionalità, età'!C10</f>
        <v>2881</v>
      </c>
      <c r="D73" s="13">
        <f>'[1]1. Sesso, nazionalità, età'!D10</f>
        <v>3697</v>
      </c>
      <c r="E73" s="13">
        <f>'[1]1. Sesso, nazionalità, età'!E10</f>
        <v>3928</v>
      </c>
      <c r="F73" s="13">
        <f>'[1]1. Sesso, nazionalità, età'!F10</f>
        <v>4435</v>
      </c>
      <c r="G73" s="13">
        <f>'[1]1. Sesso, nazionalità, età'!G10</f>
        <v>3789</v>
      </c>
      <c r="H73" s="86">
        <f t="shared" si="0"/>
        <v>908</v>
      </c>
      <c r="I73" s="23">
        <f t="shared" si="1"/>
        <v>0.31516834432488722</v>
      </c>
    </row>
    <row r="74" spans="2:10" s="20" customFormat="1" ht="12.75" x14ac:dyDescent="0.25">
      <c r="B74" s="90" t="s">
        <v>26</v>
      </c>
      <c r="C74" s="16">
        <f>SUM(C71:C73)</f>
        <v>320240</v>
      </c>
      <c r="D74" s="16">
        <f t="shared" ref="D74:F74" si="2">SUM(D71:D73)</f>
        <v>390878</v>
      </c>
      <c r="E74" s="16">
        <f t="shared" si="2"/>
        <v>400113</v>
      </c>
      <c r="F74" s="16">
        <f t="shared" si="2"/>
        <v>382810</v>
      </c>
      <c r="G74" s="16">
        <f>SUM(G71:G73)</f>
        <v>279849</v>
      </c>
      <c r="H74" s="34">
        <f t="shared" si="0"/>
        <v>-40391</v>
      </c>
      <c r="I74" s="91">
        <f t="shared" si="1"/>
        <v>-0.12612727954034475</v>
      </c>
    </row>
    <row r="75" spans="2:10" s="20" customFormat="1" ht="24.95" customHeight="1" x14ac:dyDescent="0.2">
      <c r="B75" s="83" t="s">
        <v>47</v>
      </c>
      <c r="C75" s="12"/>
      <c r="D75" s="12"/>
      <c r="E75" s="12"/>
      <c r="G75" s="12"/>
      <c r="H75" s="32"/>
      <c r="I75" s="92"/>
      <c r="J75" s="23"/>
    </row>
    <row r="76" spans="2:10" s="20" customFormat="1" ht="12.75" x14ac:dyDescent="0.25">
      <c r="C76" s="25"/>
      <c r="D76" s="25"/>
      <c r="E76" s="25"/>
      <c r="G76" s="25"/>
      <c r="H76" s="86"/>
      <c r="I76" s="23"/>
      <c r="J76" s="23"/>
    </row>
    <row r="77" spans="2:10" s="20" customFormat="1" ht="12.75" x14ac:dyDescent="0.25">
      <c r="B77" s="104"/>
      <c r="C77" s="106" t="s">
        <v>326</v>
      </c>
      <c r="D77" s="106" t="s">
        <v>327</v>
      </c>
      <c r="E77" s="106" t="s">
        <v>328</v>
      </c>
      <c r="F77" s="108" t="s">
        <v>329</v>
      </c>
      <c r="G77" s="106" t="s">
        <v>330</v>
      </c>
      <c r="H77" s="109"/>
      <c r="I77" s="23"/>
      <c r="J77" s="23"/>
    </row>
    <row r="78" spans="2:10" s="20" customFormat="1" ht="12.75" x14ac:dyDescent="0.25">
      <c r="B78" s="104" t="s">
        <v>27</v>
      </c>
      <c r="C78" s="107">
        <f>C67/$C$67*100</f>
        <v>100</v>
      </c>
      <c r="D78" s="107">
        <f t="shared" ref="D78:G78" si="3">D67/$C$67*100</f>
        <v>122.91877189116906</v>
      </c>
      <c r="E78" s="107">
        <f t="shared" si="3"/>
        <v>128.44313424557618</v>
      </c>
      <c r="F78" s="107">
        <f t="shared" si="3"/>
        <v>119.94119300698239</v>
      </c>
      <c r="G78" s="107">
        <f t="shared" si="3"/>
        <v>88.979387161232964</v>
      </c>
      <c r="H78" s="109"/>
      <c r="I78" s="23"/>
      <c r="J78" s="23"/>
    </row>
    <row r="79" spans="2:10" s="20" customFormat="1" ht="12.75" x14ac:dyDescent="0.25">
      <c r="B79" s="104" t="s">
        <v>28</v>
      </c>
      <c r="C79" s="107">
        <f>C68/$C$68*100</f>
        <v>100</v>
      </c>
      <c r="D79" s="107">
        <f t="shared" ref="D79:G79" si="4">D68/$C$68*100</f>
        <v>121.45708635744315</v>
      </c>
      <c r="E79" s="107">
        <f t="shared" si="4"/>
        <v>122.49831674822265</v>
      </c>
      <c r="F79" s="107">
        <f t="shared" si="4"/>
        <v>119.25746064901948</v>
      </c>
      <c r="G79" s="107">
        <f t="shared" si="4"/>
        <v>86.276328973667049</v>
      </c>
      <c r="H79" s="109"/>
      <c r="I79" s="23"/>
      <c r="J79" s="23"/>
    </row>
    <row r="80" spans="2:10" s="20" customFormat="1" ht="12.75" x14ac:dyDescent="0.25">
      <c r="B80" s="104"/>
      <c r="C80" s="104"/>
      <c r="D80" s="104"/>
      <c r="E80" s="104"/>
      <c r="F80" s="112"/>
      <c r="G80" s="104"/>
      <c r="H80" s="109"/>
      <c r="I80" s="23"/>
      <c r="J80" s="23"/>
    </row>
    <row r="81" spans="2:10" s="20" customFormat="1" ht="12.75" x14ac:dyDescent="0.25">
      <c r="B81" s="104" t="s">
        <v>29</v>
      </c>
      <c r="C81" s="107">
        <f>C69/$C$69*100</f>
        <v>100</v>
      </c>
      <c r="D81" s="107">
        <f t="shared" ref="D81:G81" si="5">D69/$C$69*100</f>
        <v>122.777479005502</v>
      </c>
      <c r="E81" s="107">
        <f t="shared" si="5"/>
        <v>124.47170584762112</v>
      </c>
      <c r="F81" s="107">
        <f t="shared" si="5"/>
        <v>118.39542991241167</v>
      </c>
      <c r="G81" s="107">
        <f t="shared" si="5"/>
        <v>84.011086749679393</v>
      </c>
      <c r="H81" s="109"/>
      <c r="I81" s="23"/>
      <c r="J81" s="23"/>
    </row>
    <row r="82" spans="2:10" x14ac:dyDescent="0.25">
      <c r="B82" s="104" t="s">
        <v>30</v>
      </c>
      <c r="C82" s="107">
        <f>C70/$C$70*100</f>
        <v>100</v>
      </c>
      <c r="D82" s="107">
        <f t="shared" ref="D82:G82" si="6">D70/$C$70*100</f>
        <v>118.5361724055432</v>
      </c>
      <c r="E82" s="107">
        <f t="shared" si="6"/>
        <v>127.24110642840054</v>
      </c>
      <c r="F82" s="107">
        <f t="shared" si="6"/>
        <v>125.1320463036237</v>
      </c>
      <c r="G82" s="107">
        <f t="shared" si="6"/>
        <v>103.9089386605812</v>
      </c>
      <c r="H82" s="114"/>
    </row>
    <row r="83" spans="2:10" x14ac:dyDescent="0.25">
      <c r="B83" s="115"/>
      <c r="C83" s="115"/>
      <c r="D83" s="115"/>
      <c r="E83" s="115"/>
      <c r="F83" s="114"/>
      <c r="G83" s="115"/>
      <c r="H83" s="114"/>
    </row>
    <row r="84" spans="2:10" x14ac:dyDescent="0.25">
      <c r="B84" s="104" t="s">
        <v>31</v>
      </c>
      <c r="C84" s="107">
        <f>C71/$C$71*100</f>
        <v>100</v>
      </c>
      <c r="D84" s="107">
        <f t="shared" ref="D84:G84" si="7">D71/$C$71*100</f>
        <v>128.43723484570108</v>
      </c>
      <c r="E84" s="107">
        <f t="shared" si="7"/>
        <v>132.5681300400195</v>
      </c>
      <c r="F84" s="107">
        <f t="shared" si="7"/>
        <v>125.55369228405166</v>
      </c>
      <c r="G84" s="107">
        <f t="shared" si="7"/>
        <v>87.980785290993268</v>
      </c>
      <c r="H84" s="114"/>
    </row>
    <row r="85" spans="2:10" x14ac:dyDescent="0.25">
      <c r="B85" s="104" t="s">
        <v>32</v>
      </c>
      <c r="C85" s="107">
        <f>C72/$C$72*100</f>
        <v>100</v>
      </c>
      <c r="D85" s="107">
        <f t="shared" ref="D85:G85" si="8">D72/$C$72*100</f>
        <v>116.25576985007335</v>
      </c>
      <c r="E85" s="107">
        <f t="shared" si="8"/>
        <v>117.93812096706861</v>
      </c>
      <c r="F85" s="107">
        <f t="shared" si="8"/>
        <v>113.57808232249138</v>
      </c>
      <c r="G85" s="107">
        <f t="shared" si="8"/>
        <v>86.099283166946961</v>
      </c>
      <c r="H85" s="114"/>
    </row>
    <row r="86" spans="2:10" x14ac:dyDescent="0.25">
      <c r="B86" s="104" t="s">
        <v>33</v>
      </c>
      <c r="C86" s="107">
        <f>C73/$C$73*100</f>
        <v>100</v>
      </c>
      <c r="D86" s="107">
        <f t="shared" ref="D86:G86" si="9">D73/$C$73*100</f>
        <v>128.32349878514404</v>
      </c>
      <c r="E86" s="107">
        <f t="shared" si="9"/>
        <v>136.34154807358556</v>
      </c>
      <c r="F86" s="107">
        <f t="shared" si="9"/>
        <v>153.93960430406108</v>
      </c>
      <c r="G86" s="107">
        <f t="shared" si="9"/>
        <v>131.51683443248871</v>
      </c>
      <c r="H86" s="114"/>
    </row>
    <row r="88" spans="2:10" s="20" customFormat="1" ht="24.95" customHeight="1" x14ac:dyDescent="0.25">
      <c r="B88" s="74" t="s">
        <v>256</v>
      </c>
    </row>
    <row r="89" spans="2:10" s="20" customFormat="1" ht="25.5" x14ac:dyDescent="0.25">
      <c r="B89" s="78" t="s">
        <v>15</v>
      </c>
      <c r="C89" s="88" t="s">
        <v>326</v>
      </c>
      <c r="D89" s="88" t="s">
        <v>327</v>
      </c>
      <c r="E89" s="88" t="s">
        <v>328</v>
      </c>
      <c r="F89" s="88" t="s">
        <v>329</v>
      </c>
      <c r="G89" s="88" t="s">
        <v>330</v>
      </c>
      <c r="H89" s="80" t="s">
        <v>331</v>
      </c>
      <c r="I89" s="80" t="s">
        <v>332</v>
      </c>
      <c r="J89" s="89"/>
    </row>
    <row r="90" spans="2:10" s="20" customFormat="1" ht="12.75" x14ac:dyDescent="0.25">
      <c r="B90" s="20" t="s">
        <v>27</v>
      </c>
      <c r="C90" s="13">
        <f>'[1]1. Sesso, nazionalità, età'!C17</f>
        <v>19374</v>
      </c>
      <c r="D90" s="13">
        <f>'[1]1. Sesso, nazionalità, età'!D17</f>
        <v>25752</v>
      </c>
      <c r="E90" s="13">
        <f>'[1]1. Sesso, nazionalità, età'!E17</f>
        <v>27292</v>
      </c>
      <c r="F90" s="13">
        <f>'[1]1. Sesso, nazionalità, età'!F17</f>
        <v>27222</v>
      </c>
      <c r="G90" s="13">
        <f>'[1]1. Sesso, nazionalità, età'!G17</f>
        <v>21718</v>
      </c>
      <c r="H90" s="86">
        <f t="shared" ref="H90:H97" si="10">G90-C90</f>
        <v>2344</v>
      </c>
      <c r="I90" s="23">
        <f t="shared" ref="I90:I97" si="11">(G90-C90)/C90</f>
        <v>0.12098688964591721</v>
      </c>
    </row>
    <row r="91" spans="2:10" s="20" customFormat="1" ht="12.75" x14ac:dyDescent="0.25">
      <c r="B91" s="20" t="s">
        <v>28</v>
      </c>
      <c r="C91" s="13">
        <f>'[1]1. Sesso, nazionalità, età'!C18</f>
        <v>29713</v>
      </c>
      <c r="D91" s="13">
        <f>'[1]1. Sesso, nazionalità, età'!D18</f>
        <v>37885</v>
      </c>
      <c r="E91" s="13">
        <f>'[1]1. Sesso, nazionalità, età'!E18</f>
        <v>39067</v>
      </c>
      <c r="F91" s="13">
        <f>'[1]1. Sesso, nazionalità, età'!F18</f>
        <v>38784</v>
      </c>
      <c r="G91" s="13">
        <f>'[1]1. Sesso, nazionalità, età'!G18</f>
        <v>29559</v>
      </c>
      <c r="H91" s="86">
        <f t="shared" si="10"/>
        <v>-154</v>
      </c>
      <c r="I91" s="23">
        <f t="shared" si="11"/>
        <v>-5.1829165685053679E-3</v>
      </c>
    </row>
    <row r="92" spans="2:10" s="20" customFormat="1" ht="12.75" x14ac:dyDescent="0.25">
      <c r="B92" s="20" t="s">
        <v>29</v>
      </c>
      <c r="C92" s="13">
        <f>'[1]1. Sesso, nazionalità, età'!C19</f>
        <v>41233</v>
      </c>
      <c r="D92" s="13">
        <f>'[1]1. Sesso, nazionalità, età'!D19</f>
        <v>53810</v>
      </c>
      <c r="E92" s="13">
        <f>'[1]1. Sesso, nazionalità, età'!E19</f>
        <v>55957</v>
      </c>
      <c r="F92" s="13">
        <f>'[1]1. Sesso, nazionalità, età'!F19</f>
        <v>55098</v>
      </c>
      <c r="G92" s="13">
        <f>'[1]1. Sesso, nazionalità, età'!G19</f>
        <v>41315</v>
      </c>
      <c r="H92" s="86">
        <f t="shared" si="10"/>
        <v>82</v>
      </c>
      <c r="I92" s="23">
        <f t="shared" si="11"/>
        <v>1.988698372662673E-3</v>
      </c>
    </row>
    <row r="93" spans="2:10" s="20" customFormat="1" ht="12.75" x14ac:dyDescent="0.25">
      <c r="B93" s="20" t="s">
        <v>30</v>
      </c>
      <c r="C93" s="13">
        <f>'[1]1. Sesso, nazionalità, età'!C20</f>
        <v>7854</v>
      </c>
      <c r="D93" s="13">
        <f>'[1]1. Sesso, nazionalità, età'!D20</f>
        <v>9827</v>
      </c>
      <c r="E93" s="13">
        <f>'[1]1. Sesso, nazionalità, età'!E20</f>
        <v>10402</v>
      </c>
      <c r="F93" s="13">
        <f>'[1]1. Sesso, nazionalità, età'!F20</f>
        <v>10908</v>
      </c>
      <c r="G93" s="13">
        <f>'[1]1. Sesso, nazionalità, età'!G20</f>
        <v>9962</v>
      </c>
      <c r="H93" s="86">
        <f t="shared" si="10"/>
        <v>2108</v>
      </c>
      <c r="I93" s="23">
        <f t="shared" si="11"/>
        <v>0.26839826839826841</v>
      </c>
    </row>
    <row r="94" spans="2:10" s="20" customFormat="1" ht="12.75" x14ac:dyDescent="0.25">
      <c r="B94" s="20" t="s">
        <v>31</v>
      </c>
      <c r="C94" s="13">
        <f>'[1]1. Sesso, nazionalità, età'!C21</f>
        <v>22797</v>
      </c>
      <c r="D94" s="13">
        <f>'[1]1. Sesso, nazionalità, età'!D21</f>
        <v>30767</v>
      </c>
      <c r="E94" s="13">
        <f>'[1]1. Sesso, nazionalità, età'!E21</f>
        <v>32654</v>
      </c>
      <c r="F94" s="13">
        <f>'[1]1. Sesso, nazionalità, età'!F21</f>
        <v>32108</v>
      </c>
      <c r="G94" s="13">
        <f>'[1]1. Sesso, nazionalità, età'!G21</f>
        <v>24393</v>
      </c>
      <c r="H94" s="86">
        <f t="shared" si="10"/>
        <v>1596</v>
      </c>
      <c r="I94" s="23">
        <f t="shared" si="11"/>
        <v>7.0009211738386631E-2</v>
      </c>
    </row>
    <row r="95" spans="2:10" s="20" customFormat="1" ht="12.75" x14ac:dyDescent="0.25">
      <c r="B95" s="20" t="s">
        <v>32</v>
      </c>
      <c r="C95" s="13">
        <f>'[1]1. Sesso, nazionalità, età'!C22</f>
        <v>25879</v>
      </c>
      <c r="D95" s="13">
        <f>'[1]1. Sesso, nazionalità, età'!D22</f>
        <v>32247</v>
      </c>
      <c r="E95" s="13">
        <f>'[1]1. Sesso, nazionalità, età'!E22</f>
        <v>33002</v>
      </c>
      <c r="F95" s="13">
        <f>'[1]1. Sesso, nazionalità, età'!F22</f>
        <v>33121</v>
      </c>
      <c r="G95" s="13">
        <f>'[1]1. Sesso, nazionalità, età'!G22</f>
        <v>26209</v>
      </c>
      <c r="H95" s="86">
        <f t="shared" si="10"/>
        <v>330</v>
      </c>
      <c r="I95" s="23">
        <f t="shared" si="11"/>
        <v>1.2751651918543994E-2</v>
      </c>
    </row>
    <row r="96" spans="2:10" s="20" customFormat="1" ht="12.75" x14ac:dyDescent="0.25">
      <c r="B96" s="20" t="s">
        <v>33</v>
      </c>
      <c r="C96" s="13">
        <f>'[1]1. Sesso, nazionalità, età'!C23</f>
        <v>411</v>
      </c>
      <c r="D96" s="13">
        <f>'[1]1. Sesso, nazionalità, età'!D23</f>
        <v>623</v>
      </c>
      <c r="E96" s="13">
        <f>'[1]1. Sesso, nazionalità, età'!E23</f>
        <v>703</v>
      </c>
      <c r="F96" s="13">
        <f>'[1]1. Sesso, nazionalità, età'!F23</f>
        <v>777</v>
      </c>
      <c r="G96" s="13">
        <f>'[1]1. Sesso, nazionalità, età'!G23</f>
        <v>675</v>
      </c>
      <c r="H96" s="86">
        <f t="shared" si="10"/>
        <v>264</v>
      </c>
      <c r="I96" s="23">
        <f t="shared" si="11"/>
        <v>0.64233576642335766</v>
      </c>
    </row>
    <row r="97" spans="2:10" s="20" customFormat="1" ht="12.75" x14ac:dyDescent="0.25">
      <c r="B97" s="90" t="s">
        <v>26</v>
      </c>
      <c r="C97" s="16">
        <f>SUM(C94:C96)</f>
        <v>49087</v>
      </c>
      <c r="D97" s="16">
        <f t="shared" ref="D97:E97" si="12">SUM(D94:D96)</f>
        <v>63637</v>
      </c>
      <c r="E97" s="16">
        <f t="shared" si="12"/>
        <v>66359</v>
      </c>
      <c r="F97" s="16">
        <f>SUM(F94:F96)</f>
        <v>66006</v>
      </c>
      <c r="G97" s="16">
        <f>SUM(G94:G96)</f>
        <v>51277</v>
      </c>
      <c r="H97" s="34">
        <f t="shared" si="10"/>
        <v>2190</v>
      </c>
      <c r="I97" s="91">
        <f t="shared" si="11"/>
        <v>4.4614663760262394E-2</v>
      </c>
    </row>
    <row r="98" spans="2:10" s="20" customFormat="1" ht="24.95" customHeight="1" x14ac:dyDescent="0.2">
      <c r="B98" s="83" t="s">
        <v>47</v>
      </c>
      <c r="C98" s="12"/>
      <c r="D98" s="12"/>
      <c r="E98" s="12"/>
      <c r="G98" s="12"/>
      <c r="H98" s="32"/>
      <c r="I98" s="92"/>
      <c r="J98" s="23"/>
    </row>
    <row r="99" spans="2:10" s="20" customFormat="1" ht="12.75" x14ac:dyDescent="0.25">
      <c r="C99" s="25"/>
      <c r="D99" s="25"/>
      <c r="E99" s="25"/>
      <c r="G99" s="25"/>
      <c r="H99" s="86"/>
      <c r="I99" s="23"/>
      <c r="J99" s="23"/>
    </row>
    <row r="100" spans="2:10" s="20" customFormat="1" ht="12.75" x14ac:dyDescent="0.25">
      <c r="B100" s="104"/>
      <c r="C100" s="106" t="s">
        <v>326</v>
      </c>
      <c r="D100" s="106" t="s">
        <v>327</v>
      </c>
      <c r="E100" s="106" t="s">
        <v>328</v>
      </c>
      <c r="F100" s="108" t="s">
        <v>329</v>
      </c>
      <c r="G100" s="106" t="s">
        <v>330</v>
      </c>
      <c r="H100" s="109"/>
      <c r="I100" s="23"/>
      <c r="J100" s="23"/>
    </row>
    <row r="101" spans="2:10" s="20" customFormat="1" ht="12.75" x14ac:dyDescent="0.25">
      <c r="B101" s="104" t="s">
        <v>27</v>
      </c>
      <c r="C101" s="107">
        <f>C90/$C$90*100</f>
        <v>100</v>
      </c>
      <c r="D101" s="107">
        <f t="shared" ref="D101:G101" si="13">D90/$C$90*100</f>
        <v>132.92040879529264</v>
      </c>
      <c r="E101" s="107">
        <f t="shared" si="13"/>
        <v>140.8692061525756</v>
      </c>
      <c r="F101" s="107">
        <f t="shared" si="13"/>
        <v>140.50789718179001</v>
      </c>
      <c r="G101" s="107">
        <f t="shared" si="13"/>
        <v>112.09868896459172</v>
      </c>
      <c r="H101" s="109"/>
      <c r="I101" s="23"/>
      <c r="J101" s="23"/>
    </row>
    <row r="102" spans="2:10" s="20" customFormat="1" ht="12.75" x14ac:dyDescent="0.25">
      <c r="B102" s="104" t="s">
        <v>28</v>
      </c>
      <c r="C102" s="107">
        <f>C91/$C$91*100</f>
        <v>100</v>
      </c>
      <c r="D102" s="107">
        <f t="shared" ref="D102:G102" si="14">D91/$C$91*100</f>
        <v>127.50311311547134</v>
      </c>
      <c r="E102" s="107">
        <f t="shared" si="14"/>
        <v>131.48116985831118</v>
      </c>
      <c r="F102" s="107">
        <f t="shared" si="14"/>
        <v>130.52872480059236</v>
      </c>
      <c r="G102" s="107">
        <f t="shared" si="14"/>
        <v>99.481708343149464</v>
      </c>
      <c r="H102" s="109"/>
      <c r="I102" s="23"/>
      <c r="J102" s="23"/>
    </row>
    <row r="103" spans="2:10" s="20" customFormat="1" ht="12.75" x14ac:dyDescent="0.25">
      <c r="B103" s="104"/>
      <c r="C103" s="104"/>
      <c r="D103" s="104"/>
      <c r="E103" s="104"/>
      <c r="F103" s="112"/>
      <c r="G103" s="104"/>
      <c r="H103" s="109"/>
      <c r="I103" s="23"/>
      <c r="J103" s="23"/>
    </row>
    <row r="104" spans="2:10" s="20" customFormat="1" ht="12.75" x14ac:dyDescent="0.25">
      <c r="B104" s="104" t="s">
        <v>29</v>
      </c>
      <c r="C104" s="107">
        <f>C92/$C$92*100</f>
        <v>100</v>
      </c>
      <c r="D104" s="107">
        <f t="shared" ref="D104:G104" si="15">D92/$C$92*100</f>
        <v>130.50226760119321</v>
      </c>
      <c r="E104" s="107">
        <f t="shared" si="15"/>
        <v>135.70926199888439</v>
      </c>
      <c r="F104" s="107">
        <f t="shared" si="15"/>
        <v>133.62597919142434</v>
      </c>
      <c r="G104" s="107">
        <f t="shared" si="15"/>
        <v>100.19886983726627</v>
      </c>
      <c r="H104" s="109"/>
      <c r="I104" s="23"/>
      <c r="J104" s="23"/>
    </row>
    <row r="105" spans="2:10" x14ac:dyDescent="0.25">
      <c r="B105" s="104" t="s">
        <v>30</v>
      </c>
      <c r="C105" s="107">
        <f>C93/$C$93*100</f>
        <v>100</v>
      </c>
      <c r="D105" s="107">
        <f t="shared" ref="D105:G105" si="16">D93/$C$93*100</f>
        <v>125.12095747389864</v>
      </c>
      <c r="E105" s="107">
        <f t="shared" si="16"/>
        <v>132.44206773618538</v>
      </c>
      <c r="F105" s="107">
        <f t="shared" si="16"/>
        <v>138.88464476699772</v>
      </c>
      <c r="G105" s="107">
        <f t="shared" si="16"/>
        <v>126.83982683982684</v>
      </c>
      <c r="H105" s="114"/>
    </row>
    <row r="106" spans="2:10" x14ac:dyDescent="0.25">
      <c r="B106" s="115"/>
      <c r="C106" s="115"/>
      <c r="D106" s="115"/>
      <c r="E106" s="115"/>
      <c r="F106" s="114"/>
      <c r="G106" s="115"/>
      <c r="H106" s="114"/>
    </row>
    <row r="107" spans="2:10" x14ac:dyDescent="0.25">
      <c r="B107" s="104" t="s">
        <v>31</v>
      </c>
      <c r="C107" s="107">
        <f>C94/$C$94*100</f>
        <v>100</v>
      </c>
      <c r="D107" s="107">
        <f t="shared" ref="D107:G107" si="17">D94/$C$94*100</f>
        <v>134.96074044830459</v>
      </c>
      <c r="E107" s="107">
        <f t="shared" si="17"/>
        <v>143.23814537000484</v>
      </c>
      <c r="F107" s="107">
        <f t="shared" si="17"/>
        <v>140.84309338948106</v>
      </c>
      <c r="G107" s="107">
        <f t="shared" si="17"/>
        <v>107.00092117383866</v>
      </c>
      <c r="H107" s="114"/>
    </row>
    <row r="108" spans="2:10" x14ac:dyDescent="0.25">
      <c r="B108" s="104" t="s">
        <v>32</v>
      </c>
      <c r="C108" s="107">
        <f>C95/$C$95*100</f>
        <v>100</v>
      </c>
      <c r="D108" s="107">
        <f t="shared" ref="D108:G108" si="18">D95/$C$95*100</f>
        <v>124.60682406584489</v>
      </c>
      <c r="E108" s="107">
        <f t="shared" si="18"/>
        <v>127.52424745932996</v>
      </c>
      <c r="F108" s="107">
        <f t="shared" si="18"/>
        <v>127.98407975578654</v>
      </c>
      <c r="G108" s="107">
        <f t="shared" si="18"/>
        <v>101.2751651918544</v>
      </c>
      <c r="H108" s="114"/>
    </row>
    <row r="109" spans="2:10" x14ac:dyDescent="0.25">
      <c r="B109" s="104" t="s">
        <v>33</v>
      </c>
      <c r="C109" s="107">
        <f>C96/$C$96*100</f>
        <v>100</v>
      </c>
      <c r="D109" s="107">
        <f t="shared" ref="D109:G109" si="19">D96/$C$96*100</f>
        <v>151.5815085158151</v>
      </c>
      <c r="E109" s="107">
        <f t="shared" si="19"/>
        <v>171.04622871046229</v>
      </c>
      <c r="F109" s="107">
        <f t="shared" si="19"/>
        <v>189.05109489051094</v>
      </c>
      <c r="G109" s="107">
        <f t="shared" si="19"/>
        <v>164.23357664233578</v>
      </c>
      <c r="H109" s="114"/>
    </row>
    <row r="110" spans="2:10" x14ac:dyDescent="0.25">
      <c r="B110" s="19"/>
      <c r="C110" s="24"/>
      <c r="D110" s="24"/>
      <c r="E110" s="24"/>
      <c r="G110" s="24"/>
    </row>
    <row r="111" spans="2:10" s="20" customFormat="1" ht="24.95" customHeight="1" x14ac:dyDescent="0.25">
      <c r="B111" s="74" t="s">
        <v>257</v>
      </c>
    </row>
    <row r="112" spans="2:10" s="20" customFormat="1" ht="25.5" x14ac:dyDescent="0.25">
      <c r="B112" s="78" t="s">
        <v>54</v>
      </c>
      <c r="C112" s="88" t="s">
        <v>326</v>
      </c>
      <c r="D112" s="88" t="s">
        <v>327</v>
      </c>
      <c r="E112" s="88" t="s">
        <v>328</v>
      </c>
      <c r="F112" s="88" t="s">
        <v>329</v>
      </c>
      <c r="G112" s="88" t="s">
        <v>330</v>
      </c>
      <c r="H112" s="80" t="s">
        <v>331</v>
      </c>
      <c r="I112" s="80" t="s">
        <v>332</v>
      </c>
      <c r="J112" s="89"/>
    </row>
    <row r="113" spans="2:10" s="20" customFormat="1" ht="12.75" x14ac:dyDescent="0.25">
      <c r="B113" s="20" t="s">
        <v>27</v>
      </c>
      <c r="C113" s="13">
        <f>'[1]1. Sesso, nazionalità, età'!C30</f>
        <v>2871</v>
      </c>
      <c r="D113" s="13">
        <f>'[1]1. Sesso, nazionalità, età'!D30</f>
        <v>4113</v>
      </c>
      <c r="E113" s="13">
        <f>'[1]1. Sesso, nazionalità, età'!E30</f>
        <v>4152</v>
      </c>
      <c r="F113" s="13">
        <f>'[1]1. Sesso, nazionalità, età'!F30</f>
        <v>3901</v>
      </c>
      <c r="G113" s="13">
        <f>'[1]1. Sesso, nazionalità, età'!G30</f>
        <v>2936</v>
      </c>
      <c r="H113" s="86">
        <f t="shared" ref="H113:H120" si="20">G113-C113</f>
        <v>65</v>
      </c>
      <c r="I113" s="23">
        <f t="shared" ref="I113:I120" si="21">(G113-C113)/C113</f>
        <v>2.2640195053988156E-2</v>
      </c>
    </row>
    <row r="114" spans="2:10" s="20" customFormat="1" ht="12.75" x14ac:dyDescent="0.25">
      <c r="B114" s="20" t="s">
        <v>28</v>
      </c>
      <c r="C114" s="13">
        <f>'[1]1. Sesso, nazionalità, età'!C31</f>
        <v>5137</v>
      </c>
      <c r="D114" s="13">
        <f>'[1]1. Sesso, nazionalità, età'!D31</f>
        <v>6786</v>
      </c>
      <c r="E114" s="13">
        <f>'[1]1. Sesso, nazionalità, età'!E31</f>
        <v>6919</v>
      </c>
      <c r="F114" s="13">
        <f>'[1]1. Sesso, nazionalità, età'!F31</f>
        <v>6813</v>
      </c>
      <c r="G114" s="13">
        <f>'[1]1. Sesso, nazionalità, età'!G31</f>
        <v>5294</v>
      </c>
      <c r="H114" s="86">
        <f t="shared" si="20"/>
        <v>157</v>
      </c>
      <c r="I114" s="23">
        <f t="shared" si="21"/>
        <v>3.0562585166439556E-2</v>
      </c>
    </row>
    <row r="115" spans="2:10" s="20" customFormat="1" ht="12.75" x14ac:dyDescent="0.25">
      <c r="B115" s="20" t="s">
        <v>29</v>
      </c>
      <c r="C115" s="13">
        <f>'[1]1. Sesso, nazionalità, età'!C32</f>
        <v>6872</v>
      </c>
      <c r="D115" s="13">
        <f>'[1]1. Sesso, nazionalità, età'!D32</f>
        <v>9610</v>
      </c>
      <c r="E115" s="13">
        <f>'[1]1. Sesso, nazionalità, età'!E32</f>
        <v>9722</v>
      </c>
      <c r="F115" s="13">
        <f>'[1]1. Sesso, nazionalità, età'!F32</f>
        <v>9439</v>
      </c>
      <c r="G115" s="13">
        <f>'[1]1. Sesso, nazionalità, età'!G32</f>
        <v>7065</v>
      </c>
      <c r="H115" s="86">
        <f t="shared" si="20"/>
        <v>193</v>
      </c>
      <c r="I115" s="23">
        <f t="shared" si="21"/>
        <v>2.8084982537834691E-2</v>
      </c>
    </row>
    <row r="116" spans="2:10" s="20" customFormat="1" ht="12.75" x14ac:dyDescent="0.25">
      <c r="B116" s="20" t="s">
        <v>30</v>
      </c>
      <c r="C116" s="13">
        <f>'[1]1. Sesso, nazionalità, età'!C33</f>
        <v>1136</v>
      </c>
      <c r="D116" s="13">
        <f>'[1]1. Sesso, nazionalità, età'!D33</f>
        <v>1289</v>
      </c>
      <c r="E116" s="13">
        <f>'[1]1. Sesso, nazionalità, età'!E33</f>
        <v>1349</v>
      </c>
      <c r="F116" s="13">
        <f>'[1]1. Sesso, nazionalità, età'!F33</f>
        <v>1275</v>
      </c>
      <c r="G116" s="13">
        <f>'[1]1. Sesso, nazionalità, età'!G33</f>
        <v>1165</v>
      </c>
      <c r="H116" s="86">
        <f t="shared" si="20"/>
        <v>29</v>
      </c>
      <c r="I116" s="23">
        <f t="shared" si="21"/>
        <v>2.5528169014084508E-2</v>
      </c>
    </row>
    <row r="117" spans="2:10" s="20" customFormat="1" ht="12.75" x14ac:dyDescent="0.25">
      <c r="B117" s="20" t="s">
        <v>31</v>
      </c>
      <c r="C117" s="13">
        <f>'[1]1. Sesso, nazionalità, età'!C34</f>
        <v>3462</v>
      </c>
      <c r="D117" s="13">
        <f>'[1]1. Sesso, nazionalità, età'!D34</f>
        <v>5237</v>
      </c>
      <c r="E117" s="13">
        <f>'[1]1. Sesso, nazionalità, età'!E34</f>
        <v>5364</v>
      </c>
      <c r="F117" s="13">
        <f>'[1]1. Sesso, nazionalità, età'!F34</f>
        <v>5094</v>
      </c>
      <c r="G117" s="13">
        <f>'[1]1. Sesso, nazionalità, età'!G34</f>
        <v>3704</v>
      </c>
      <c r="H117" s="86">
        <f t="shared" si="20"/>
        <v>242</v>
      </c>
      <c r="I117" s="23">
        <f t="shared" si="21"/>
        <v>6.9901790872328132E-2</v>
      </c>
    </row>
    <row r="118" spans="2:10" s="20" customFormat="1" ht="12.75" x14ac:dyDescent="0.25">
      <c r="B118" s="20" t="s">
        <v>32</v>
      </c>
      <c r="C118" s="13">
        <f>'[1]1. Sesso, nazionalità, età'!C35</f>
        <v>4469</v>
      </c>
      <c r="D118" s="13">
        <f>'[1]1. Sesso, nazionalità, età'!D35</f>
        <v>5581</v>
      </c>
      <c r="E118" s="13">
        <f>'[1]1. Sesso, nazionalità, età'!E35</f>
        <v>5603</v>
      </c>
      <c r="F118" s="13">
        <f>'[1]1. Sesso, nazionalità, età'!F35</f>
        <v>5509</v>
      </c>
      <c r="G118" s="13">
        <f>'[1]1. Sesso, nazionalità, età'!G35</f>
        <v>4412</v>
      </c>
      <c r="H118" s="86">
        <f t="shared" si="20"/>
        <v>-57</v>
      </c>
      <c r="I118" s="23">
        <f t="shared" si="21"/>
        <v>-1.2754531215036922E-2</v>
      </c>
    </row>
    <row r="119" spans="2:10" s="20" customFormat="1" ht="12.75" x14ac:dyDescent="0.25">
      <c r="B119" s="20" t="s">
        <v>33</v>
      </c>
      <c r="C119" s="13">
        <f>'[1]1. Sesso, nazionalità, età'!C36</f>
        <v>77</v>
      </c>
      <c r="D119" s="13">
        <f>'[1]1. Sesso, nazionalità, età'!D36</f>
        <v>81</v>
      </c>
      <c r="E119" s="13">
        <f>'[1]1. Sesso, nazionalità, età'!E36</f>
        <v>104</v>
      </c>
      <c r="F119" s="13">
        <f>'[1]1. Sesso, nazionalità, età'!F36</f>
        <v>111</v>
      </c>
      <c r="G119" s="13">
        <f>'[1]1. Sesso, nazionalità, età'!G36</f>
        <v>114</v>
      </c>
      <c r="H119" s="86">
        <f t="shared" si="20"/>
        <v>37</v>
      </c>
      <c r="I119" s="23">
        <f t="shared" si="21"/>
        <v>0.48051948051948051</v>
      </c>
    </row>
    <row r="120" spans="2:10" s="20" customFormat="1" ht="12.75" x14ac:dyDescent="0.25">
      <c r="B120" s="90" t="s">
        <v>26</v>
      </c>
      <c r="C120" s="16">
        <f>SUM(C117:C119)</f>
        <v>8008</v>
      </c>
      <c r="D120" s="16">
        <f t="shared" ref="D120:E120" si="22">SUM(D117:D119)</f>
        <v>10899</v>
      </c>
      <c r="E120" s="16">
        <f t="shared" si="22"/>
        <v>11071</v>
      </c>
      <c r="F120" s="16">
        <f>SUM(F117:F119)</f>
        <v>10714</v>
      </c>
      <c r="G120" s="16">
        <f>SUM(G117:G119)</f>
        <v>8230</v>
      </c>
      <c r="H120" s="34">
        <f t="shared" si="20"/>
        <v>222</v>
      </c>
      <c r="I120" s="91">
        <f t="shared" si="21"/>
        <v>2.7722277722277724E-2</v>
      </c>
    </row>
    <row r="121" spans="2:10" s="20" customFormat="1" ht="24.95" customHeight="1" x14ac:dyDescent="0.2">
      <c r="B121" s="83" t="s">
        <v>47</v>
      </c>
      <c r="C121" s="12"/>
      <c r="D121" s="12"/>
      <c r="E121" s="12"/>
      <c r="G121" s="12"/>
      <c r="H121" s="32"/>
      <c r="I121" s="92"/>
      <c r="J121" s="23"/>
    </row>
    <row r="122" spans="2:10" s="20" customFormat="1" ht="12.75" x14ac:dyDescent="0.25">
      <c r="C122" s="25"/>
      <c r="D122" s="25"/>
      <c r="E122" s="25"/>
      <c r="G122" s="25"/>
      <c r="H122" s="86"/>
      <c r="I122" s="23"/>
      <c r="J122" s="23"/>
    </row>
    <row r="123" spans="2:10" s="20" customFormat="1" ht="12.75" x14ac:dyDescent="0.25">
      <c r="B123" s="104"/>
      <c r="C123" s="106" t="s">
        <v>326</v>
      </c>
      <c r="D123" s="106" t="s">
        <v>327</v>
      </c>
      <c r="E123" s="106" t="s">
        <v>328</v>
      </c>
      <c r="F123" s="108" t="s">
        <v>329</v>
      </c>
      <c r="G123" s="106" t="s">
        <v>330</v>
      </c>
      <c r="H123" s="109"/>
      <c r="I123" s="23"/>
      <c r="J123" s="23"/>
    </row>
    <row r="124" spans="2:10" s="20" customFormat="1" ht="12.75" x14ac:dyDescent="0.25">
      <c r="B124" s="104" t="s">
        <v>27</v>
      </c>
      <c r="C124" s="107">
        <f>C113/$C$113*100</f>
        <v>100</v>
      </c>
      <c r="D124" s="107">
        <f t="shared" ref="D124:G124" si="23">D113/$C$113*100</f>
        <v>143.26018808777431</v>
      </c>
      <c r="E124" s="107">
        <f t="shared" si="23"/>
        <v>144.61859979101359</v>
      </c>
      <c r="F124" s="107">
        <f t="shared" si="23"/>
        <v>135.87600139324277</v>
      </c>
      <c r="G124" s="107">
        <f t="shared" si="23"/>
        <v>102.26401950539881</v>
      </c>
      <c r="H124" s="109"/>
      <c r="I124" s="23"/>
      <c r="J124" s="23"/>
    </row>
    <row r="125" spans="2:10" s="20" customFormat="1" ht="12.75" x14ac:dyDescent="0.25">
      <c r="B125" s="104" t="s">
        <v>28</v>
      </c>
      <c r="C125" s="107">
        <f>C114/$C$114*100</f>
        <v>100</v>
      </c>
      <c r="D125" s="107">
        <f t="shared" ref="D125:G125" si="24">D114/$C$114*100</f>
        <v>132.10044773213937</v>
      </c>
      <c r="E125" s="107">
        <f t="shared" si="24"/>
        <v>134.68950749464668</v>
      </c>
      <c r="F125" s="107">
        <f t="shared" si="24"/>
        <v>132.62604633054312</v>
      </c>
      <c r="G125" s="107">
        <f t="shared" si="24"/>
        <v>103.05625851664395</v>
      </c>
      <c r="H125" s="109"/>
      <c r="I125" s="23"/>
      <c r="J125" s="23"/>
    </row>
    <row r="126" spans="2:10" s="20" customFormat="1" ht="12.75" x14ac:dyDescent="0.25">
      <c r="B126" s="104"/>
      <c r="C126" s="104"/>
      <c r="D126" s="104"/>
      <c r="E126" s="104"/>
      <c r="F126" s="112"/>
      <c r="G126" s="104"/>
      <c r="H126" s="109"/>
      <c r="I126" s="23"/>
      <c r="J126" s="23"/>
    </row>
    <row r="127" spans="2:10" s="20" customFormat="1" ht="12.75" x14ac:dyDescent="0.25">
      <c r="B127" s="104" t="s">
        <v>29</v>
      </c>
      <c r="C127" s="107">
        <f>C115/$C$115*100</f>
        <v>100</v>
      </c>
      <c r="D127" s="107">
        <f t="shared" ref="D127:G127" si="25">D115/$C$115*100</f>
        <v>139.84284051222352</v>
      </c>
      <c r="E127" s="107">
        <f t="shared" si="25"/>
        <v>141.47264260768335</v>
      </c>
      <c r="F127" s="107">
        <f t="shared" si="25"/>
        <v>137.35448195576251</v>
      </c>
      <c r="G127" s="107">
        <f t="shared" si="25"/>
        <v>102.80849825378347</v>
      </c>
      <c r="H127" s="109"/>
      <c r="I127" s="23"/>
      <c r="J127" s="23"/>
    </row>
    <row r="128" spans="2:10" x14ac:dyDescent="0.25">
      <c r="B128" s="104" t="s">
        <v>30</v>
      </c>
      <c r="C128" s="107">
        <f>C116/$C$116*100</f>
        <v>100</v>
      </c>
      <c r="D128" s="107">
        <f t="shared" ref="D128:G128" si="26">D116/$C$116*100</f>
        <v>113.46830985915493</v>
      </c>
      <c r="E128" s="107">
        <f t="shared" si="26"/>
        <v>118.75</v>
      </c>
      <c r="F128" s="107">
        <f t="shared" si="26"/>
        <v>112.23591549295774</v>
      </c>
      <c r="G128" s="107">
        <f t="shared" si="26"/>
        <v>102.55281690140845</v>
      </c>
      <c r="H128" s="114"/>
    </row>
    <row r="129" spans="2:10" x14ac:dyDescent="0.25">
      <c r="B129" s="115"/>
      <c r="C129" s="115"/>
      <c r="D129" s="115"/>
      <c r="E129" s="115"/>
      <c r="F129" s="114"/>
      <c r="G129" s="115"/>
      <c r="H129" s="114"/>
    </row>
    <row r="130" spans="2:10" x14ac:dyDescent="0.25">
      <c r="B130" s="104" t="s">
        <v>31</v>
      </c>
      <c r="C130" s="107">
        <f>C117/$C$117*100</f>
        <v>100</v>
      </c>
      <c r="D130" s="107">
        <f t="shared" ref="D130:G130" si="27">D117/$C$117*100</f>
        <v>151.27094165222414</v>
      </c>
      <c r="E130" s="107">
        <f t="shared" si="27"/>
        <v>154.93934142114384</v>
      </c>
      <c r="F130" s="107">
        <f t="shared" si="27"/>
        <v>147.14038128249567</v>
      </c>
      <c r="G130" s="107">
        <f t="shared" si="27"/>
        <v>106.9901790872328</v>
      </c>
      <c r="H130" s="114"/>
    </row>
    <row r="131" spans="2:10" x14ac:dyDescent="0.25">
      <c r="B131" s="104" t="s">
        <v>32</v>
      </c>
      <c r="C131" s="107">
        <f>C118/$C$118*100</f>
        <v>100</v>
      </c>
      <c r="D131" s="107">
        <f t="shared" ref="D131:G131" si="28">D118/$C$118*100</f>
        <v>124.88252405459835</v>
      </c>
      <c r="E131" s="107">
        <f t="shared" si="28"/>
        <v>125.37480420675766</v>
      </c>
      <c r="F131" s="107">
        <f t="shared" si="28"/>
        <v>123.2714253748042</v>
      </c>
      <c r="G131" s="107">
        <f t="shared" si="28"/>
        <v>98.724546878496312</v>
      </c>
      <c r="H131" s="114"/>
    </row>
    <row r="132" spans="2:10" x14ac:dyDescent="0.25">
      <c r="B132" s="104" t="s">
        <v>33</v>
      </c>
      <c r="C132" s="107">
        <f>C119/$C$119*100</f>
        <v>100</v>
      </c>
      <c r="D132" s="107">
        <f t="shared" ref="D132:G132" si="29">D119/$C$119*100</f>
        <v>105.1948051948052</v>
      </c>
      <c r="E132" s="107">
        <f t="shared" si="29"/>
        <v>135.06493506493507</v>
      </c>
      <c r="F132" s="107">
        <f t="shared" si="29"/>
        <v>144.15584415584414</v>
      </c>
      <c r="G132" s="107">
        <f t="shared" si="29"/>
        <v>148.05194805194805</v>
      </c>
      <c r="H132" s="114"/>
    </row>
    <row r="133" spans="2:10" x14ac:dyDescent="0.25">
      <c r="B133" s="19"/>
      <c r="C133" s="24"/>
      <c r="D133" s="24"/>
      <c r="E133" s="24"/>
      <c r="G133" s="24"/>
    </row>
    <row r="134" spans="2:10" s="20" customFormat="1" ht="24.95" customHeight="1" x14ac:dyDescent="0.25">
      <c r="B134" s="74" t="s">
        <v>258</v>
      </c>
    </row>
    <row r="135" spans="2:10" s="20" customFormat="1" ht="25.5" x14ac:dyDescent="0.25">
      <c r="B135" s="78" t="s">
        <v>11</v>
      </c>
      <c r="C135" s="88" t="s">
        <v>326</v>
      </c>
      <c r="D135" s="88" t="s">
        <v>327</v>
      </c>
      <c r="E135" s="88" t="s">
        <v>328</v>
      </c>
      <c r="F135" s="88" t="s">
        <v>329</v>
      </c>
      <c r="G135" s="88" t="s">
        <v>330</v>
      </c>
      <c r="H135" s="80" t="s">
        <v>331</v>
      </c>
      <c r="I135" s="80" t="s">
        <v>332</v>
      </c>
      <c r="J135" s="89"/>
    </row>
    <row r="136" spans="2:10" s="20" customFormat="1" ht="12.75" x14ac:dyDescent="0.25">
      <c r="B136" s="20" t="s">
        <v>27</v>
      </c>
      <c r="C136" s="13">
        <f>'[1]1. Sesso, nazionalità, età'!C43</f>
        <v>8778</v>
      </c>
      <c r="D136" s="13">
        <f>'[1]1. Sesso, nazionalità, età'!D43</f>
        <v>11068</v>
      </c>
      <c r="E136" s="13">
        <f>'[1]1. Sesso, nazionalità, età'!E43</f>
        <v>11652</v>
      </c>
      <c r="F136" s="13">
        <f>'[1]1. Sesso, nazionalità, età'!F43</f>
        <v>11961</v>
      </c>
      <c r="G136" s="13">
        <f>'[1]1. Sesso, nazionalità, età'!G43</f>
        <v>9892</v>
      </c>
      <c r="H136" s="86">
        <f t="shared" ref="H136:H143" si="30">G136-C136</f>
        <v>1114</v>
      </c>
      <c r="I136" s="23">
        <f t="shared" ref="I136:I143" si="31">(G136-C136)/C136</f>
        <v>0.1269081795397585</v>
      </c>
    </row>
    <row r="137" spans="2:10" s="20" customFormat="1" ht="12.75" x14ac:dyDescent="0.25">
      <c r="B137" s="20" t="s">
        <v>28</v>
      </c>
      <c r="C137" s="13">
        <f>'[1]1. Sesso, nazionalità, età'!C44</f>
        <v>12078</v>
      </c>
      <c r="D137" s="13">
        <f>'[1]1. Sesso, nazionalità, età'!D44</f>
        <v>14931</v>
      </c>
      <c r="E137" s="13">
        <f>'[1]1. Sesso, nazionalità, età'!E44</f>
        <v>15574</v>
      </c>
      <c r="F137" s="13">
        <f>'[1]1. Sesso, nazionalità, età'!F44</f>
        <v>15426</v>
      </c>
      <c r="G137" s="13">
        <f>'[1]1. Sesso, nazionalità, età'!G44</f>
        <v>12099</v>
      </c>
      <c r="H137" s="86">
        <f t="shared" si="30"/>
        <v>21</v>
      </c>
      <c r="I137" s="23">
        <f t="shared" si="31"/>
        <v>1.7386984600099354E-3</v>
      </c>
    </row>
    <row r="138" spans="2:10" s="20" customFormat="1" ht="12.75" x14ac:dyDescent="0.25">
      <c r="B138" s="20" t="s">
        <v>29</v>
      </c>
      <c r="C138" s="13">
        <f>'[1]1. Sesso, nazionalità, età'!C45</f>
        <v>17217</v>
      </c>
      <c r="D138" s="13">
        <f>'[1]1. Sesso, nazionalità, età'!D45</f>
        <v>21572</v>
      </c>
      <c r="E138" s="13">
        <f>'[1]1. Sesso, nazionalità, età'!E45</f>
        <v>22466</v>
      </c>
      <c r="F138" s="13">
        <f>'[1]1. Sesso, nazionalità, età'!F45</f>
        <v>22164</v>
      </c>
      <c r="G138" s="13">
        <f>'[1]1. Sesso, nazionalità, età'!G45</f>
        <v>16827</v>
      </c>
      <c r="H138" s="86">
        <f t="shared" si="30"/>
        <v>-390</v>
      </c>
      <c r="I138" s="23">
        <f t="shared" si="31"/>
        <v>-2.2652029970378115E-2</v>
      </c>
    </row>
    <row r="139" spans="2:10" s="20" customFormat="1" ht="12.75" x14ac:dyDescent="0.25">
      <c r="B139" s="20" t="s">
        <v>30</v>
      </c>
      <c r="C139" s="13">
        <f>'[1]1. Sesso, nazionalità, età'!C46</f>
        <v>3639</v>
      </c>
      <c r="D139" s="13">
        <f>'[1]1. Sesso, nazionalità, età'!D46</f>
        <v>4427</v>
      </c>
      <c r="E139" s="13">
        <f>'[1]1. Sesso, nazionalità, età'!E46</f>
        <v>4760</v>
      </c>
      <c r="F139" s="13">
        <f>'[1]1. Sesso, nazionalità, età'!F46</f>
        <v>5223</v>
      </c>
      <c r="G139" s="13">
        <f>'[1]1. Sesso, nazionalità, età'!G46</f>
        <v>5164</v>
      </c>
      <c r="H139" s="86">
        <f t="shared" si="30"/>
        <v>1525</v>
      </c>
      <c r="I139" s="23">
        <f t="shared" si="31"/>
        <v>0.41907117339928551</v>
      </c>
    </row>
    <row r="140" spans="2:10" s="20" customFormat="1" ht="12.75" x14ac:dyDescent="0.25">
      <c r="B140" s="20" t="s">
        <v>31</v>
      </c>
      <c r="C140" s="13">
        <f>'[1]1. Sesso, nazionalità, età'!C47</f>
        <v>10292</v>
      </c>
      <c r="D140" s="13">
        <f>'[1]1. Sesso, nazionalità, età'!D47</f>
        <v>13259</v>
      </c>
      <c r="E140" s="13">
        <f>'[1]1. Sesso, nazionalità, età'!E47</f>
        <v>13859</v>
      </c>
      <c r="F140" s="13">
        <f>'[1]1. Sesso, nazionalità, età'!F47</f>
        <v>13732</v>
      </c>
      <c r="G140" s="13">
        <f>'[1]1. Sesso, nazionalità, età'!G47</f>
        <v>10858</v>
      </c>
      <c r="H140" s="86">
        <f t="shared" si="30"/>
        <v>566</v>
      </c>
      <c r="I140" s="23">
        <f t="shared" si="31"/>
        <v>5.4994170229304314E-2</v>
      </c>
    </row>
    <row r="141" spans="2:10" s="20" customFormat="1" ht="12.75" x14ac:dyDescent="0.25">
      <c r="B141" s="20" t="s">
        <v>32</v>
      </c>
      <c r="C141" s="13">
        <f>'[1]1. Sesso, nazionalità, età'!C48</f>
        <v>10388</v>
      </c>
      <c r="D141" s="13">
        <f>'[1]1. Sesso, nazionalità, età'!D48</f>
        <v>12478</v>
      </c>
      <c r="E141" s="13">
        <f>'[1]1. Sesso, nazionalità, età'!E48</f>
        <v>13078</v>
      </c>
      <c r="F141" s="13">
        <f>'[1]1. Sesso, nazionalità, età'!F48</f>
        <v>13354</v>
      </c>
      <c r="G141" s="13">
        <f>'[1]1. Sesso, nazionalità, età'!G48</f>
        <v>10852</v>
      </c>
      <c r="H141" s="86">
        <f t="shared" si="30"/>
        <v>464</v>
      </c>
      <c r="I141" s="23">
        <f t="shared" si="31"/>
        <v>4.4666923373122835E-2</v>
      </c>
    </row>
    <row r="142" spans="2:10" s="20" customFormat="1" ht="12.75" x14ac:dyDescent="0.25">
      <c r="B142" s="20" t="s">
        <v>33</v>
      </c>
      <c r="C142" s="13">
        <f>'[1]1. Sesso, nazionalità, età'!C49</f>
        <v>176</v>
      </c>
      <c r="D142" s="13">
        <f>'[1]1. Sesso, nazionalità, età'!D49</f>
        <v>262</v>
      </c>
      <c r="E142" s="13">
        <f>'[1]1. Sesso, nazionalità, età'!E49</f>
        <v>289</v>
      </c>
      <c r="F142" s="13">
        <f>'[1]1. Sesso, nazionalità, età'!F49</f>
        <v>301</v>
      </c>
      <c r="G142" s="13">
        <f>'[1]1. Sesso, nazionalità, età'!G49</f>
        <v>281</v>
      </c>
      <c r="H142" s="86">
        <f t="shared" si="30"/>
        <v>105</v>
      </c>
      <c r="I142" s="23">
        <f t="shared" si="31"/>
        <v>0.59659090909090906</v>
      </c>
    </row>
    <row r="143" spans="2:10" s="20" customFormat="1" ht="12.75" x14ac:dyDescent="0.25">
      <c r="B143" s="90" t="s">
        <v>26</v>
      </c>
      <c r="C143" s="16">
        <f>SUM(C140:C142)</f>
        <v>20856</v>
      </c>
      <c r="D143" s="16">
        <f t="shared" ref="D143:E143" si="32">SUM(D140:D142)</f>
        <v>25999</v>
      </c>
      <c r="E143" s="16">
        <f t="shared" si="32"/>
        <v>27226</v>
      </c>
      <c r="F143" s="16">
        <f>SUM(F140:F142)</f>
        <v>27387</v>
      </c>
      <c r="G143" s="16">
        <f>SUM(G140:G142)</f>
        <v>21991</v>
      </c>
      <c r="H143" s="34">
        <f t="shared" si="30"/>
        <v>1135</v>
      </c>
      <c r="I143" s="91">
        <f t="shared" si="31"/>
        <v>5.4420790180283854E-2</v>
      </c>
    </row>
    <row r="144" spans="2:10" s="20" customFormat="1" ht="24.95" customHeight="1" x14ac:dyDescent="0.2">
      <c r="B144" s="83" t="s">
        <v>47</v>
      </c>
      <c r="C144" s="12"/>
      <c r="D144" s="12"/>
      <c r="E144" s="12"/>
      <c r="G144" s="12"/>
      <c r="H144" s="32"/>
      <c r="I144" s="92"/>
      <c r="J144" s="23"/>
    </row>
    <row r="145" spans="2:10" s="20" customFormat="1" ht="12.75" x14ac:dyDescent="0.25">
      <c r="C145" s="25"/>
      <c r="D145" s="25"/>
      <c r="E145" s="25"/>
      <c r="G145" s="25"/>
      <c r="H145" s="86"/>
      <c r="I145" s="23"/>
      <c r="J145" s="23"/>
    </row>
    <row r="146" spans="2:10" s="20" customFormat="1" ht="12.75" x14ac:dyDescent="0.25">
      <c r="B146" s="104"/>
      <c r="C146" s="106" t="s">
        <v>326</v>
      </c>
      <c r="D146" s="106" t="s">
        <v>327</v>
      </c>
      <c r="E146" s="106" t="s">
        <v>328</v>
      </c>
      <c r="F146" s="108" t="s">
        <v>329</v>
      </c>
      <c r="G146" s="106" t="s">
        <v>330</v>
      </c>
      <c r="H146" s="109"/>
      <c r="I146" s="23"/>
      <c r="J146" s="23"/>
    </row>
    <row r="147" spans="2:10" s="20" customFormat="1" ht="12.75" x14ac:dyDescent="0.25">
      <c r="B147" s="104" t="s">
        <v>27</v>
      </c>
      <c r="C147" s="107">
        <f>C136/$C$136*100</f>
        <v>100</v>
      </c>
      <c r="D147" s="107">
        <f t="shared" ref="D147:G147" si="33">D136/$C$136*100</f>
        <v>126.08794714057872</v>
      </c>
      <c r="E147" s="107">
        <f t="shared" si="33"/>
        <v>132.74094326725904</v>
      </c>
      <c r="F147" s="107">
        <f t="shared" si="33"/>
        <v>136.26110731373888</v>
      </c>
      <c r="G147" s="107">
        <f t="shared" si="33"/>
        <v>112.69081795397584</v>
      </c>
      <c r="H147" s="109"/>
      <c r="I147" s="23"/>
      <c r="J147" s="23"/>
    </row>
    <row r="148" spans="2:10" s="20" customFormat="1" ht="12.75" x14ac:dyDescent="0.25">
      <c r="B148" s="104" t="s">
        <v>28</v>
      </c>
      <c r="C148" s="107">
        <f>C137/$C$137*100</f>
        <v>100</v>
      </c>
      <c r="D148" s="107">
        <f t="shared" ref="D148:G148" si="34">D137/$C$137*100</f>
        <v>123.62146050670641</v>
      </c>
      <c r="E148" s="107">
        <f t="shared" si="34"/>
        <v>128.94518960092731</v>
      </c>
      <c r="F148" s="107">
        <f t="shared" si="34"/>
        <v>127.71982116244412</v>
      </c>
      <c r="G148" s="107">
        <f t="shared" si="34"/>
        <v>100.17386984600098</v>
      </c>
      <c r="H148" s="109"/>
      <c r="I148" s="23"/>
      <c r="J148" s="23"/>
    </row>
    <row r="149" spans="2:10" s="20" customFormat="1" ht="12.75" x14ac:dyDescent="0.25">
      <c r="B149" s="104"/>
      <c r="C149" s="104"/>
      <c r="D149" s="104"/>
      <c r="E149" s="104"/>
      <c r="F149" s="112"/>
      <c r="G149" s="104"/>
      <c r="H149" s="109"/>
      <c r="I149" s="23"/>
      <c r="J149" s="23"/>
    </row>
    <row r="150" spans="2:10" s="20" customFormat="1" ht="12.75" x14ac:dyDescent="0.25">
      <c r="B150" s="104" t="s">
        <v>29</v>
      </c>
      <c r="C150" s="107">
        <f>C138/$C$138*100</f>
        <v>100</v>
      </c>
      <c r="D150" s="107">
        <f t="shared" ref="D150:G150" si="35">D138/$C$138*100</f>
        <v>125.29476680025556</v>
      </c>
      <c r="E150" s="107">
        <f t="shared" si="35"/>
        <v>130.48730905500378</v>
      </c>
      <c r="F150" s="107">
        <f t="shared" si="35"/>
        <v>128.73322878550272</v>
      </c>
      <c r="G150" s="107">
        <f t="shared" si="35"/>
        <v>97.734797002962196</v>
      </c>
      <c r="H150" s="109"/>
      <c r="I150" s="23"/>
      <c r="J150" s="23"/>
    </row>
    <row r="151" spans="2:10" x14ac:dyDescent="0.25">
      <c r="B151" s="104" t="s">
        <v>30</v>
      </c>
      <c r="C151" s="107">
        <f>C139/$C$139*100</f>
        <v>100</v>
      </c>
      <c r="D151" s="107">
        <f t="shared" ref="D151:G151" si="36">D139/$C$139*100</f>
        <v>121.65430063204177</v>
      </c>
      <c r="E151" s="107">
        <f t="shared" si="36"/>
        <v>130.80516625446552</v>
      </c>
      <c r="F151" s="107">
        <f t="shared" si="36"/>
        <v>143.52844187963726</v>
      </c>
      <c r="G151" s="107">
        <f t="shared" si="36"/>
        <v>141.90711733992856</v>
      </c>
      <c r="H151" s="114"/>
    </row>
    <row r="152" spans="2:10" x14ac:dyDescent="0.25">
      <c r="B152" s="115"/>
      <c r="C152" s="115"/>
      <c r="D152" s="115"/>
      <c r="E152" s="115"/>
      <c r="F152" s="114"/>
      <c r="G152" s="115"/>
      <c r="H152" s="114"/>
    </row>
    <row r="153" spans="2:10" x14ac:dyDescent="0.25">
      <c r="B153" s="104" t="s">
        <v>31</v>
      </c>
      <c r="C153" s="107">
        <f>C140/$C$140*100</f>
        <v>100</v>
      </c>
      <c r="D153" s="107">
        <f t="shared" ref="D153:G153" si="37">D140/$C$140*100</f>
        <v>128.82821609016713</v>
      </c>
      <c r="E153" s="107">
        <f t="shared" si="37"/>
        <v>134.65798678585307</v>
      </c>
      <c r="F153" s="107">
        <f t="shared" si="37"/>
        <v>133.42401865526622</v>
      </c>
      <c r="G153" s="107">
        <f t="shared" si="37"/>
        <v>105.49941702293044</v>
      </c>
      <c r="H153" s="114"/>
    </row>
    <row r="154" spans="2:10" x14ac:dyDescent="0.25">
      <c r="B154" s="104" t="s">
        <v>32</v>
      </c>
      <c r="C154" s="107">
        <f>C141/$C$141*100</f>
        <v>100</v>
      </c>
      <c r="D154" s="107">
        <f t="shared" ref="D154:G154" si="38">D141/$C$141*100</f>
        <v>120.11936850211782</v>
      </c>
      <c r="E154" s="107">
        <f t="shared" si="38"/>
        <v>125.89526376588371</v>
      </c>
      <c r="F154" s="107">
        <f t="shared" si="38"/>
        <v>128.552175587216</v>
      </c>
      <c r="G154" s="107">
        <f t="shared" si="38"/>
        <v>104.46669233731227</v>
      </c>
      <c r="H154" s="114"/>
    </row>
    <row r="155" spans="2:10" x14ac:dyDescent="0.25">
      <c r="B155" s="104" t="s">
        <v>33</v>
      </c>
      <c r="C155" s="107">
        <f>C142/$C$142*100</f>
        <v>100</v>
      </c>
      <c r="D155" s="107">
        <f t="shared" ref="D155:G155" si="39">D142/$C$142*100</f>
        <v>148.86363636363635</v>
      </c>
      <c r="E155" s="107">
        <f t="shared" si="39"/>
        <v>164.20454545454547</v>
      </c>
      <c r="F155" s="107">
        <f t="shared" si="39"/>
        <v>171.02272727272728</v>
      </c>
      <c r="G155" s="107">
        <f t="shared" si="39"/>
        <v>159.65909090909091</v>
      </c>
      <c r="H155" s="114"/>
    </row>
    <row r="157" spans="2:10" s="20" customFormat="1" ht="24.95" customHeight="1" x14ac:dyDescent="0.25">
      <c r="B157" s="74" t="s">
        <v>259</v>
      </c>
    </row>
    <row r="158" spans="2:10" s="20" customFormat="1" ht="25.5" x14ac:dyDescent="0.25">
      <c r="B158" s="78" t="s">
        <v>12</v>
      </c>
      <c r="C158" s="88" t="s">
        <v>326</v>
      </c>
      <c r="D158" s="88" t="s">
        <v>327</v>
      </c>
      <c r="E158" s="88" t="s">
        <v>328</v>
      </c>
      <c r="F158" s="88" t="s">
        <v>329</v>
      </c>
      <c r="G158" s="88" t="s">
        <v>330</v>
      </c>
      <c r="H158" s="80" t="s">
        <v>331</v>
      </c>
      <c r="I158" s="80" t="s">
        <v>332</v>
      </c>
      <c r="J158" s="89"/>
    </row>
    <row r="159" spans="2:10" s="20" customFormat="1" ht="12.75" x14ac:dyDescent="0.25">
      <c r="B159" s="20" t="s">
        <v>27</v>
      </c>
      <c r="C159" s="13">
        <f>'[1]1. Sesso, nazionalità, età'!C56</f>
        <v>4385</v>
      </c>
      <c r="D159" s="13">
        <f>'[1]1. Sesso, nazionalità, età'!D56</f>
        <v>5846</v>
      </c>
      <c r="E159" s="13">
        <f>'[1]1. Sesso, nazionalità, età'!E56</f>
        <v>6371</v>
      </c>
      <c r="F159" s="13">
        <f>'[1]1. Sesso, nazionalità, età'!F56</f>
        <v>6408</v>
      </c>
      <c r="G159" s="13">
        <f>'[1]1. Sesso, nazionalità, età'!G56</f>
        <v>4765</v>
      </c>
      <c r="H159" s="86">
        <f t="shared" ref="H159:H166" si="40">G159-C159</f>
        <v>380</v>
      </c>
      <c r="I159" s="23">
        <f t="shared" ref="I159:I166" si="41">(G159-C159)/C159</f>
        <v>8.6659064994298748E-2</v>
      </c>
    </row>
    <row r="160" spans="2:10" s="20" customFormat="1" ht="12.75" x14ac:dyDescent="0.25">
      <c r="B160" s="20" t="s">
        <v>28</v>
      </c>
      <c r="C160" s="13">
        <f>'[1]1. Sesso, nazionalità, età'!C57</f>
        <v>6923</v>
      </c>
      <c r="D160" s="13">
        <f>'[1]1. Sesso, nazionalità, età'!D57</f>
        <v>8812</v>
      </c>
      <c r="E160" s="13">
        <f>'[1]1. Sesso, nazionalità, età'!E57</f>
        <v>9220</v>
      </c>
      <c r="F160" s="13">
        <f>'[1]1. Sesso, nazionalità, età'!F57</f>
        <v>9238</v>
      </c>
      <c r="G160" s="13">
        <f>'[1]1. Sesso, nazionalità, età'!G57</f>
        <v>6795</v>
      </c>
      <c r="H160" s="86">
        <f t="shared" si="40"/>
        <v>-128</v>
      </c>
      <c r="I160" s="23">
        <f t="shared" si="41"/>
        <v>-1.8489094323270259E-2</v>
      </c>
    </row>
    <row r="161" spans="2:10" s="20" customFormat="1" ht="12.75" x14ac:dyDescent="0.25">
      <c r="B161" s="20" t="s">
        <v>29</v>
      </c>
      <c r="C161" s="13">
        <f>'[1]1. Sesso, nazionalità, età'!C58</f>
        <v>9457</v>
      </c>
      <c r="D161" s="13">
        <f>'[1]1. Sesso, nazionalità, età'!D58</f>
        <v>12271</v>
      </c>
      <c r="E161" s="13">
        <f>'[1]1. Sesso, nazionalità, età'!E58</f>
        <v>12984</v>
      </c>
      <c r="F161" s="13">
        <f>'[1]1. Sesso, nazionalità, età'!F58</f>
        <v>12933</v>
      </c>
      <c r="G161" s="13">
        <f>'[1]1. Sesso, nazionalità, età'!G58</f>
        <v>9574</v>
      </c>
      <c r="H161" s="86">
        <f t="shared" si="40"/>
        <v>117</v>
      </c>
      <c r="I161" s="23">
        <f t="shared" si="41"/>
        <v>1.2371788093475732E-2</v>
      </c>
    </row>
    <row r="162" spans="2:10" s="20" customFormat="1" ht="12.75" x14ac:dyDescent="0.25">
      <c r="B162" s="20" t="s">
        <v>30</v>
      </c>
      <c r="C162" s="13">
        <f>'[1]1. Sesso, nazionalità, età'!C59</f>
        <v>1851</v>
      </c>
      <c r="D162" s="13">
        <f>'[1]1. Sesso, nazionalità, età'!D59</f>
        <v>2387</v>
      </c>
      <c r="E162" s="13">
        <f>'[1]1. Sesso, nazionalità, età'!E59</f>
        <v>2607</v>
      </c>
      <c r="F162" s="13">
        <f>'[1]1. Sesso, nazionalità, età'!F59</f>
        <v>2713</v>
      </c>
      <c r="G162" s="13">
        <f>'[1]1. Sesso, nazionalità, età'!G59</f>
        <v>1986</v>
      </c>
      <c r="H162" s="86">
        <f t="shared" si="40"/>
        <v>135</v>
      </c>
      <c r="I162" s="23">
        <f t="shared" si="41"/>
        <v>7.2933549432739053E-2</v>
      </c>
    </row>
    <row r="163" spans="2:10" s="20" customFormat="1" ht="12.75" x14ac:dyDescent="0.25">
      <c r="B163" s="20" t="s">
        <v>31</v>
      </c>
      <c r="C163" s="13">
        <f>'[1]1. Sesso, nazionalità, età'!C60</f>
        <v>4876</v>
      </c>
      <c r="D163" s="13">
        <f>'[1]1. Sesso, nazionalità, età'!D60</f>
        <v>6609</v>
      </c>
      <c r="E163" s="13">
        <f>'[1]1. Sesso, nazionalità, età'!E60</f>
        <v>7221</v>
      </c>
      <c r="F163" s="13">
        <f>'[1]1. Sesso, nazionalità, età'!F60</f>
        <v>7089</v>
      </c>
      <c r="G163" s="13">
        <f>'[1]1. Sesso, nazionalità, età'!G60</f>
        <v>5313</v>
      </c>
      <c r="H163" s="86">
        <f t="shared" si="40"/>
        <v>437</v>
      </c>
      <c r="I163" s="23">
        <f t="shared" si="41"/>
        <v>8.9622641509433956E-2</v>
      </c>
    </row>
    <row r="164" spans="2:10" s="20" customFormat="1" ht="12.75" x14ac:dyDescent="0.25">
      <c r="B164" s="20" t="s">
        <v>32</v>
      </c>
      <c r="C164" s="13">
        <f>'[1]1. Sesso, nazionalità, età'!C61</f>
        <v>6345</v>
      </c>
      <c r="D164" s="13">
        <f>'[1]1. Sesso, nazionalità, età'!D61</f>
        <v>7874</v>
      </c>
      <c r="E164" s="13">
        <f>'[1]1. Sesso, nazionalità, età'!E61</f>
        <v>8187</v>
      </c>
      <c r="F164" s="13">
        <f>'[1]1. Sesso, nazionalità, età'!F61</f>
        <v>8343</v>
      </c>
      <c r="G164" s="13">
        <f>'[1]1. Sesso, nazionalità, età'!G61</f>
        <v>6089</v>
      </c>
      <c r="H164" s="86">
        <f t="shared" si="40"/>
        <v>-256</v>
      </c>
      <c r="I164" s="23">
        <f t="shared" si="41"/>
        <v>-4.0346729708431839E-2</v>
      </c>
    </row>
    <row r="165" spans="2:10" s="20" customFormat="1" ht="12.75" x14ac:dyDescent="0.25">
      <c r="B165" s="20" t="s">
        <v>33</v>
      </c>
      <c r="C165" s="13">
        <f>'[1]1. Sesso, nazionalità, età'!C62</f>
        <v>87</v>
      </c>
      <c r="D165" s="13">
        <f>'[1]1. Sesso, nazionalità, età'!D62</f>
        <v>175</v>
      </c>
      <c r="E165" s="13">
        <f>'[1]1. Sesso, nazionalità, età'!E62</f>
        <v>183</v>
      </c>
      <c r="F165" s="13">
        <f>'[1]1. Sesso, nazionalità, età'!F62</f>
        <v>214</v>
      </c>
      <c r="G165" s="13">
        <f>'[1]1. Sesso, nazionalità, età'!G62</f>
        <v>158</v>
      </c>
      <c r="H165" s="86">
        <f t="shared" si="40"/>
        <v>71</v>
      </c>
      <c r="I165" s="23">
        <f t="shared" si="41"/>
        <v>0.81609195402298851</v>
      </c>
    </row>
    <row r="166" spans="2:10" s="20" customFormat="1" ht="12.75" x14ac:dyDescent="0.25">
      <c r="B166" s="90" t="s">
        <v>26</v>
      </c>
      <c r="C166" s="16">
        <f>SUM(C163:C165)</f>
        <v>11308</v>
      </c>
      <c r="D166" s="16">
        <f t="shared" ref="D166:E166" si="42">SUM(D163:D165)</f>
        <v>14658</v>
      </c>
      <c r="E166" s="16">
        <f t="shared" si="42"/>
        <v>15591</v>
      </c>
      <c r="F166" s="16">
        <f>SUM(F163:F165)</f>
        <v>15646</v>
      </c>
      <c r="G166" s="16">
        <f>SUM(G163:G165)</f>
        <v>11560</v>
      </c>
      <c r="H166" s="34">
        <f t="shared" si="40"/>
        <v>252</v>
      </c>
      <c r="I166" s="91">
        <f t="shared" si="41"/>
        <v>2.2285107888220728E-2</v>
      </c>
    </row>
    <row r="167" spans="2:10" s="20" customFormat="1" ht="24.95" customHeight="1" x14ac:dyDescent="0.2">
      <c r="B167" s="83" t="s">
        <v>47</v>
      </c>
      <c r="C167" s="12"/>
      <c r="D167" s="12"/>
      <c r="E167" s="12"/>
      <c r="G167" s="12"/>
      <c r="H167" s="32"/>
      <c r="I167" s="92"/>
      <c r="J167" s="23"/>
    </row>
    <row r="168" spans="2:10" s="20" customFormat="1" ht="12.75" x14ac:dyDescent="0.25">
      <c r="C168" s="25"/>
      <c r="D168" s="25"/>
      <c r="E168" s="25"/>
      <c r="G168" s="25"/>
      <c r="H168" s="86"/>
      <c r="I168" s="23"/>
      <c r="J168" s="23"/>
    </row>
    <row r="169" spans="2:10" s="20" customFormat="1" ht="12.75" x14ac:dyDescent="0.25">
      <c r="B169" s="104"/>
      <c r="C169" s="106" t="s">
        <v>326</v>
      </c>
      <c r="D169" s="106" t="s">
        <v>327</v>
      </c>
      <c r="E169" s="106" t="s">
        <v>328</v>
      </c>
      <c r="F169" s="108" t="s">
        <v>329</v>
      </c>
      <c r="G169" s="106" t="s">
        <v>330</v>
      </c>
      <c r="H169" s="109"/>
      <c r="I169" s="23"/>
      <c r="J169" s="23"/>
    </row>
    <row r="170" spans="2:10" s="20" customFormat="1" ht="12.75" x14ac:dyDescent="0.25">
      <c r="B170" s="104" t="s">
        <v>27</v>
      </c>
      <c r="C170" s="107">
        <f>C159/$C$159*100</f>
        <v>100</v>
      </c>
      <c r="D170" s="107">
        <f t="shared" ref="D170:G170" si="43">D159/$C$159*100</f>
        <v>133.31812998859749</v>
      </c>
      <c r="E170" s="107">
        <f t="shared" si="43"/>
        <v>145.29076396807298</v>
      </c>
      <c r="F170" s="107">
        <f t="shared" si="43"/>
        <v>146.13454960091221</v>
      </c>
      <c r="G170" s="107">
        <f t="shared" si="43"/>
        <v>108.66590649942987</v>
      </c>
      <c r="H170" s="109"/>
      <c r="I170" s="23"/>
      <c r="J170" s="23"/>
    </row>
    <row r="171" spans="2:10" s="20" customFormat="1" ht="12.75" x14ac:dyDescent="0.25">
      <c r="B171" s="104" t="s">
        <v>28</v>
      </c>
      <c r="C171" s="107">
        <f>C160/$C$160*100</f>
        <v>100</v>
      </c>
      <c r="D171" s="107">
        <f t="shared" ref="D171:G171" si="44">D160/$C$160*100</f>
        <v>127.28585873176368</v>
      </c>
      <c r="E171" s="107">
        <f t="shared" si="44"/>
        <v>133.17925754730609</v>
      </c>
      <c r="F171" s="107">
        <f t="shared" si="44"/>
        <v>133.43926043622707</v>
      </c>
      <c r="G171" s="107">
        <f t="shared" si="44"/>
        <v>98.151090567672966</v>
      </c>
      <c r="H171" s="109"/>
      <c r="I171" s="23"/>
      <c r="J171" s="23"/>
    </row>
    <row r="172" spans="2:10" s="20" customFormat="1" ht="12.75" x14ac:dyDescent="0.25">
      <c r="B172" s="104"/>
      <c r="C172" s="104"/>
      <c r="D172" s="104"/>
      <c r="E172" s="104"/>
      <c r="F172" s="112"/>
      <c r="G172" s="104"/>
      <c r="H172" s="109"/>
      <c r="I172" s="23"/>
      <c r="J172" s="23"/>
    </row>
    <row r="173" spans="2:10" s="20" customFormat="1" ht="12.75" x14ac:dyDescent="0.25">
      <c r="B173" s="104" t="s">
        <v>29</v>
      </c>
      <c r="C173" s="107">
        <f>C161/$C$161*100</f>
        <v>100</v>
      </c>
      <c r="D173" s="107">
        <f t="shared" ref="D173:G173" si="45">D161/$C$161*100</f>
        <v>129.7557364914878</v>
      </c>
      <c r="E173" s="107">
        <f t="shared" si="45"/>
        <v>137.2951253040076</v>
      </c>
      <c r="F173" s="107">
        <f t="shared" si="45"/>
        <v>136.75584223326635</v>
      </c>
      <c r="G173" s="107">
        <f t="shared" si="45"/>
        <v>101.23717880934757</v>
      </c>
      <c r="H173" s="109"/>
      <c r="I173" s="23"/>
      <c r="J173" s="23"/>
    </row>
    <row r="174" spans="2:10" x14ac:dyDescent="0.25">
      <c r="B174" s="104" t="s">
        <v>30</v>
      </c>
      <c r="C174" s="107">
        <f>C162/$C$162*100</f>
        <v>100</v>
      </c>
      <c r="D174" s="107">
        <f t="shared" ref="D174:G174" si="46">D162/$C$162*100</f>
        <v>128.95732036736899</v>
      </c>
      <c r="E174" s="107">
        <f t="shared" si="46"/>
        <v>140.84278768233386</v>
      </c>
      <c r="F174" s="107">
        <f t="shared" si="46"/>
        <v>146.56942193408969</v>
      </c>
      <c r="G174" s="107">
        <f t="shared" si="46"/>
        <v>107.2933549432739</v>
      </c>
      <c r="H174" s="114"/>
    </row>
    <row r="175" spans="2:10" x14ac:dyDescent="0.25">
      <c r="B175" s="115"/>
      <c r="C175" s="115"/>
      <c r="D175" s="115"/>
      <c r="E175" s="115"/>
      <c r="F175" s="114"/>
      <c r="G175" s="115"/>
      <c r="H175" s="114"/>
    </row>
    <row r="176" spans="2:10" x14ac:dyDescent="0.25">
      <c r="B176" s="104" t="s">
        <v>31</v>
      </c>
      <c r="C176" s="107">
        <f>C163/$C$163*100</f>
        <v>100</v>
      </c>
      <c r="D176" s="107">
        <f t="shared" ref="D176:G176" si="47">D163/$C$163*100</f>
        <v>135.5414273995078</v>
      </c>
      <c r="E176" s="107">
        <f t="shared" si="47"/>
        <v>148.0926989335521</v>
      </c>
      <c r="F176" s="107">
        <f t="shared" si="47"/>
        <v>145.38556193601312</v>
      </c>
      <c r="G176" s="107">
        <f t="shared" si="47"/>
        <v>108.96226415094338</v>
      </c>
      <c r="H176" s="114"/>
    </row>
    <row r="177" spans="2:10" x14ac:dyDescent="0.25">
      <c r="B177" s="104" t="s">
        <v>32</v>
      </c>
      <c r="C177" s="107">
        <f>C164/$C$164*100</f>
        <v>100</v>
      </c>
      <c r="D177" s="107">
        <f t="shared" ref="D177:G177" si="48">D164/$C$164*100</f>
        <v>124.09771473601261</v>
      </c>
      <c r="E177" s="107">
        <f t="shared" si="48"/>
        <v>129.03073286052009</v>
      </c>
      <c r="F177" s="107">
        <f t="shared" si="48"/>
        <v>131.48936170212767</v>
      </c>
      <c r="G177" s="107">
        <f t="shared" si="48"/>
        <v>95.965327029156825</v>
      </c>
      <c r="H177" s="114"/>
    </row>
    <row r="178" spans="2:10" x14ac:dyDescent="0.25">
      <c r="B178" s="104" t="s">
        <v>33</v>
      </c>
      <c r="C178" s="107">
        <f>C165/$C$165*100</f>
        <v>100</v>
      </c>
      <c r="D178" s="107">
        <f t="shared" ref="D178:G178" si="49">D165/$C$165*100</f>
        <v>201.14942528735634</v>
      </c>
      <c r="E178" s="107">
        <f t="shared" si="49"/>
        <v>210.34482758620689</v>
      </c>
      <c r="F178" s="107">
        <f t="shared" si="49"/>
        <v>245.97701149425285</v>
      </c>
      <c r="G178" s="107">
        <f t="shared" si="49"/>
        <v>181.60919540229884</v>
      </c>
      <c r="H178" s="114"/>
    </row>
    <row r="179" spans="2:10" x14ac:dyDescent="0.25">
      <c r="B179" s="114"/>
      <c r="C179" s="114"/>
      <c r="D179" s="114"/>
      <c r="E179" s="114"/>
      <c r="F179" s="114"/>
      <c r="G179" s="114"/>
      <c r="H179" s="114"/>
    </row>
    <row r="180" spans="2:10" s="20" customFormat="1" ht="24.95" customHeight="1" x14ac:dyDescent="0.25">
      <c r="B180" s="74" t="s">
        <v>260</v>
      </c>
    </row>
    <row r="181" spans="2:10" s="20" customFormat="1" ht="25.5" x14ac:dyDescent="0.25">
      <c r="B181" s="78" t="s">
        <v>13</v>
      </c>
      <c r="C181" s="88" t="s">
        <v>326</v>
      </c>
      <c r="D181" s="88" t="s">
        <v>327</v>
      </c>
      <c r="E181" s="88" t="s">
        <v>328</v>
      </c>
      <c r="F181" s="88" t="s">
        <v>329</v>
      </c>
      <c r="G181" s="88" t="s">
        <v>330</v>
      </c>
      <c r="H181" s="80" t="s">
        <v>331</v>
      </c>
      <c r="I181" s="80" t="s">
        <v>332</v>
      </c>
      <c r="J181" s="89"/>
    </row>
    <row r="182" spans="2:10" s="20" customFormat="1" ht="12.75" x14ac:dyDescent="0.25">
      <c r="B182" s="20" t="s">
        <v>27</v>
      </c>
      <c r="C182" s="13">
        <f>'[1]1. Sesso, nazionalità, età'!C69</f>
        <v>3340</v>
      </c>
      <c r="D182" s="13">
        <f>'[1]1. Sesso, nazionalità, età'!D69</f>
        <v>4725</v>
      </c>
      <c r="E182" s="13">
        <f>'[1]1. Sesso, nazionalità, età'!E69</f>
        <v>5117</v>
      </c>
      <c r="F182" s="13">
        <f>'[1]1. Sesso, nazionalità, età'!F69</f>
        <v>4952</v>
      </c>
      <c r="G182" s="13">
        <f>'[1]1. Sesso, nazionalità, età'!G69</f>
        <v>4125</v>
      </c>
      <c r="H182" s="86">
        <f t="shared" ref="H182:H189" si="50">G182-C182</f>
        <v>785</v>
      </c>
      <c r="I182" s="23">
        <f t="shared" ref="I182:I189" si="51">(G182-C182)/C182</f>
        <v>0.23502994011976047</v>
      </c>
    </row>
    <row r="183" spans="2:10" s="20" customFormat="1" ht="12.75" x14ac:dyDescent="0.25">
      <c r="B183" s="20" t="s">
        <v>28</v>
      </c>
      <c r="C183" s="13">
        <f>'[1]1. Sesso, nazionalità, età'!C70</f>
        <v>5575</v>
      </c>
      <c r="D183" s="13">
        <f>'[1]1. Sesso, nazionalità, età'!D70</f>
        <v>7356</v>
      </c>
      <c r="E183" s="13">
        <f>'[1]1. Sesso, nazionalità, età'!E70</f>
        <v>7354</v>
      </c>
      <c r="F183" s="13">
        <f>'[1]1. Sesso, nazionalità, età'!F70</f>
        <v>7307</v>
      </c>
      <c r="G183" s="13">
        <f>'[1]1. Sesso, nazionalità, età'!G70</f>
        <v>5371</v>
      </c>
      <c r="H183" s="86">
        <f t="shared" si="50"/>
        <v>-204</v>
      </c>
      <c r="I183" s="23">
        <f t="shared" si="51"/>
        <v>-3.6591928251121078E-2</v>
      </c>
    </row>
    <row r="184" spans="2:10" s="20" customFormat="1" ht="12.75" x14ac:dyDescent="0.25">
      <c r="B184" s="20" t="s">
        <v>29</v>
      </c>
      <c r="C184" s="13">
        <f>'[1]1. Sesso, nazionalità, età'!C71</f>
        <v>7687</v>
      </c>
      <c r="D184" s="13">
        <f>'[1]1. Sesso, nazionalità, età'!D71</f>
        <v>10357</v>
      </c>
      <c r="E184" s="13">
        <f>'[1]1. Sesso, nazionalità, età'!E71</f>
        <v>10785</v>
      </c>
      <c r="F184" s="13">
        <f>'[1]1. Sesso, nazionalità, età'!F71</f>
        <v>10562</v>
      </c>
      <c r="G184" s="13">
        <f>'[1]1. Sesso, nazionalità, età'!G71</f>
        <v>7849</v>
      </c>
      <c r="H184" s="86">
        <f t="shared" si="50"/>
        <v>162</v>
      </c>
      <c r="I184" s="23">
        <f t="shared" si="51"/>
        <v>2.1074541433589177E-2</v>
      </c>
    </row>
    <row r="185" spans="2:10" s="20" customFormat="1" ht="12.75" x14ac:dyDescent="0.25">
      <c r="B185" s="20" t="s">
        <v>30</v>
      </c>
      <c r="C185" s="13">
        <f>'[1]1. Sesso, nazionalità, età'!C72</f>
        <v>1228</v>
      </c>
      <c r="D185" s="13">
        <f>'[1]1. Sesso, nazionalità, età'!D72</f>
        <v>1724</v>
      </c>
      <c r="E185" s="13">
        <f>'[1]1. Sesso, nazionalità, età'!E72</f>
        <v>1686</v>
      </c>
      <c r="F185" s="13">
        <f>'[1]1. Sesso, nazionalità, età'!F72</f>
        <v>1697</v>
      </c>
      <c r="G185" s="13">
        <f>'[1]1. Sesso, nazionalità, età'!G72</f>
        <v>1647</v>
      </c>
      <c r="H185" s="86">
        <f t="shared" si="50"/>
        <v>419</v>
      </c>
      <c r="I185" s="23">
        <f t="shared" si="51"/>
        <v>0.34120521172638435</v>
      </c>
    </row>
    <row r="186" spans="2:10" s="20" customFormat="1" ht="12.75" x14ac:dyDescent="0.25">
      <c r="B186" s="20" t="s">
        <v>31</v>
      </c>
      <c r="C186" s="13">
        <f>'[1]1. Sesso, nazionalità, età'!C73</f>
        <v>4167</v>
      </c>
      <c r="D186" s="13">
        <f>'[1]1. Sesso, nazionalità, età'!D73</f>
        <v>5662</v>
      </c>
      <c r="E186" s="13">
        <f>'[1]1. Sesso, nazionalità, età'!E73</f>
        <v>6210</v>
      </c>
      <c r="F186" s="13">
        <f>'[1]1. Sesso, nazionalità, età'!F73</f>
        <v>6193</v>
      </c>
      <c r="G186" s="13">
        <f>'[1]1. Sesso, nazionalità, età'!G73</f>
        <v>4518</v>
      </c>
      <c r="H186" s="86">
        <f t="shared" si="50"/>
        <v>351</v>
      </c>
      <c r="I186" s="23">
        <f t="shared" si="51"/>
        <v>8.4233261339092869E-2</v>
      </c>
    </row>
    <row r="187" spans="2:10" s="20" customFormat="1" ht="12.75" x14ac:dyDescent="0.25">
      <c r="B187" s="20" t="s">
        <v>32</v>
      </c>
      <c r="C187" s="13">
        <f>'[1]1. Sesso, nazionalità, età'!C74</f>
        <v>4677</v>
      </c>
      <c r="D187" s="13">
        <f>'[1]1. Sesso, nazionalità, età'!D74</f>
        <v>6314</v>
      </c>
      <c r="E187" s="13">
        <f>'[1]1. Sesso, nazionalità, età'!E74</f>
        <v>6134</v>
      </c>
      <c r="F187" s="13">
        <f>'[1]1. Sesso, nazionalità, età'!F74</f>
        <v>5915</v>
      </c>
      <c r="G187" s="13">
        <f>'[1]1. Sesso, nazionalità, età'!G74</f>
        <v>4856</v>
      </c>
      <c r="H187" s="86">
        <f t="shared" si="50"/>
        <v>179</v>
      </c>
      <c r="I187" s="23">
        <f t="shared" si="51"/>
        <v>3.8272396835578364E-2</v>
      </c>
    </row>
    <row r="188" spans="2:10" s="20" customFormat="1" ht="12.75" x14ac:dyDescent="0.25">
      <c r="B188" s="20" t="s">
        <v>33</v>
      </c>
      <c r="C188" s="13">
        <f>'[1]1. Sesso, nazionalità, età'!C75</f>
        <v>71</v>
      </c>
      <c r="D188" s="13">
        <f>'[1]1. Sesso, nazionalità, età'!D75</f>
        <v>105</v>
      </c>
      <c r="E188" s="13">
        <f>'[1]1. Sesso, nazionalità, età'!E75</f>
        <v>127</v>
      </c>
      <c r="F188" s="13">
        <f>'[1]1. Sesso, nazionalità, età'!F75</f>
        <v>151</v>
      </c>
      <c r="G188" s="13">
        <f>'[1]1. Sesso, nazionalità, età'!G75</f>
        <v>122</v>
      </c>
      <c r="H188" s="86">
        <f t="shared" si="50"/>
        <v>51</v>
      </c>
      <c r="I188" s="23">
        <f t="shared" si="51"/>
        <v>0.71830985915492962</v>
      </c>
    </row>
    <row r="189" spans="2:10" s="20" customFormat="1" ht="12.75" x14ac:dyDescent="0.25">
      <c r="B189" s="90" t="s">
        <v>26</v>
      </c>
      <c r="C189" s="16">
        <f>SUM(C186:C188)</f>
        <v>8915</v>
      </c>
      <c r="D189" s="16">
        <f t="shared" ref="D189:G189" si="52">SUM(D186:D188)</f>
        <v>12081</v>
      </c>
      <c r="E189" s="16">
        <f t="shared" si="52"/>
        <v>12471</v>
      </c>
      <c r="F189" s="16">
        <f t="shared" si="52"/>
        <v>12259</v>
      </c>
      <c r="G189" s="16">
        <f t="shared" si="52"/>
        <v>9496</v>
      </c>
      <c r="H189" s="34">
        <f t="shared" si="50"/>
        <v>581</v>
      </c>
      <c r="I189" s="91">
        <f t="shared" si="51"/>
        <v>6.5171060011217044E-2</v>
      </c>
    </row>
    <row r="190" spans="2:10" s="20" customFormat="1" ht="24.95" customHeight="1" x14ac:dyDescent="0.2">
      <c r="B190" s="83" t="s">
        <v>47</v>
      </c>
      <c r="C190" s="12"/>
      <c r="D190" s="12"/>
      <c r="E190" s="12"/>
      <c r="G190" s="12"/>
      <c r="H190" s="32"/>
      <c r="I190" s="92"/>
      <c r="J190" s="23"/>
    </row>
    <row r="191" spans="2:10" s="20" customFormat="1" ht="12.75" x14ac:dyDescent="0.25">
      <c r="C191" s="25"/>
      <c r="D191" s="25"/>
      <c r="E191" s="25"/>
      <c r="F191" s="25"/>
      <c r="G191" s="86"/>
      <c r="H191" s="23"/>
      <c r="I191" s="86"/>
      <c r="J191" s="23"/>
    </row>
    <row r="192" spans="2:10" s="20" customFormat="1" ht="12.75" x14ac:dyDescent="0.25">
      <c r="B192" s="104"/>
      <c r="C192" s="106" t="s">
        <v>326</v>
      </c>
      <c r="D192" s="106" t="s">
        <v>327</v>
      </c>
      <c r="E192" s="106" t="s">
        <v>328</v>
      </c>
      <c r="F192" s="108" t="s">
        <v>329</v>
      </c>
      <c r="G192" s="106" t="s">
        <v>330</v>
      </c>
      <c r="H192" s="121"/>
      <c r="I192" s="86"/>
      <c r="J192" s="23"/>
    </row>
    <row r="193" spans="2:10" s="20" customFormat="1" ht="12.75" x14ac:dyDescent="0.25">
      <c r="B193" s="104" t="s">
        <v>27</v>
      </c>
      <c r="C193" s="107">
        <f>C182/$C$182*100</f>
        <v>100</v>
      </c>
      <c r="D193" s="107">
        <f t="shared" ref="D193:G193" si="53">D182/$C$182*100</f>
        <v>141.46706586826349</v>
      </c>
      <c r="E193" s="107">
        <f t="shared" si="53"/>
        <v>153.20359281437126</v>
      </c>
      <c r="F193" s="107">
        <f t="shared" si="53"/>
        <v>148.26347305389223</v>
      </c>
      <c r="G193" s="107">
        <f t="shared" si="53"/>
        <v>123.50299401197604</v>
      </c>
      <c r="H193" s="121"/>
      <c r="I193" s="86"/>
      <c r="J193" s="23"/>
    </row>
    <row r="194" spans="2:10" s="20" customFormat="1" ht="12.75" x14ac:dyDescent="0.25">
      <c r="B194" s="104" t="s">
        <v>28</v>
      </c>
      <c r="C194" s="107">
        <f>C183/$C$183*100</f>
        <v>100</v>
      </c>
      <c r="D194" s="107">
        <f t="shared" ref="D194:G194" si="54">D183/$C$183*100</f>
        <v>131.94618834080717</v>
      </c>
      <c r="E194" s="107">
        <f t="shared" si="54"/>
        <v>131.91031390134529</v>
      </c>
      <c r="F194" s="107">
        <f t="shared" si="54"/>
        <v>131.06726457399103</v>
      </c>
      <c r="G194" s="107">
        <f t="shared" si="54"/>
        <v>96.340807174887885</v>
      </c>
      <c r="H194" s="121"/>
      <c r="I194" s="86"/>
      <c r="J194" s="23"/>
    </row>
    <row r="195" spans="2:10" s="20" customFormat="1" ht="12.75" x14ac:dyDescent="0.25">
      <c r="B195" s="104"/>
      <c r="C195" s="104"/>
      <c r="D195" s="104"/>
      <c r="E195" s="104"/>
      <c r="F195" s="112"/>
      <c r="G195" s="104"/>
      <c r="H195" s="121"/>
      <c r="I195" s="86"/>
      <c r="J195" s="23"/>
    </row>
    <row r="196" spans="2:10" s="20" customFormat="1" ht="12.75" x14ac:dyDescent="0.25">
      <c r="B196" s="104" t="s">
        <v>29</v>
      </c>
      <c r="C196" s="107">
        <f>C184/$C$184*100</f>
        <v>100</v>
      </c>
      <c r="D196" s="107">
        <f t="shared" ref="D196:G196" si="55">D184/$C$184*100</f>
        <v>134.7339664368414</v>
      </c>
      <c r="E196" s="107">
        <f t="shared" si="55"/>
        <v>140.3018082476909</v>
      </c>
      <c r="F196" s="107">
        <f t="shared" si="55"/>
        <v>137.400806556524</v>
      </c>
      <c r="G196" s="107">
        <f t="shared" si="55"/>
        <v>102.10745414335891</v>
      </c>
      <c r="H196" s="121"/>
      <c r="I196" s="86"/>
      <c r="J196" s="23"/>
    </row>
    <row r="197" spans="2:10" x14ac:dyDescent="0.25">
      <c r="B197" s="104" t="s">
        <v>30</v>
      </c>
      <c r="C197" s="107">
        <f>C185/$C$185*100</f>
        <v>100</v>
      </c>
      <c r="D197" s="107">
        <f t="shared" ref="D197:G197" si="56">D185/$C$185*100</f>
        <v>140.39087947882734</v>
      </c>
      <c r="E197" s="107">
        <f t="shared" si="56"/>
        <v>137.29641693811075</v>
      </c>
      <c r="F197" s="107">
        <f t="shared" si="56"/>
        <v>138.19218241042347</v>
      </c>
      <c r="G197" s="107">
        <f t="shared" si="56"/>
        <v>134.12052117263843</v>
      </c>
      <c r="H197" s="114"/>
    </row>
    <row r="198" spans="2:10" x14ac:dyDescent="0.25">
      <c r="B198" s="115"/>
      <c r="C198" s="115"/>
      <c r="D198" s="115"/>
      <c r="E198" s="115"/>
      <c r="F198" s="114"/>
      <c r="G198" s="115"/>
      <c r="H198" s="114"/>
    </row>
    <row r="199" spans="2:10" x14ac:dyDescent="0.25">
      <c r="B199" s="104" t="s">
        <v>31</v>
      </c>
      <c r="C199" s="107">
        <f>C186/$C$186*100</f>
        <v>100</v>
      </c>
      <c r="D199" s="107">
        <f t="shared" ref="D199:G199" si="57">D186/$C$186*100</f>
        <v>135.87712982961364</v>
      </c>
      <c r="E199" s="107">
        <f t="shared" si="57"/>
        <v>149.02807775377971</v>
      </c>
      <c r="F199" s="107">
        <f t="shared" si="57"/>
        <v>148.62011039116871</v>
      </c>
      <c r="G199" s="107">
        <f t="shared" si="57"/>
        <v>108.42332613390928</v>
      </c>
      <c r="H199" s="114"/>
    </row>
    <row r="200" spans="2:10" x14ac:dyDescent="0.25">
      <c r="B200" s="104" t="s">
        <v>32</v>
      </c>
      <c r="C200" s="107">
        <f>C187/$C$187*100</f>
        <v>100</v>
      </c>
      <c r="D200" s="107">
        <f t="shared" ref="D200:G200" si="58">D187/$C$187*100</f>
        <v>135.00106906136412</v>
      </c>
      <c r="E200" s="107">
        <f t="shared" si="58"/>
        <v>131.15244815052384</v>
      </c>
      <c r="F200" s="107">
        <f t="shared" si="58"/>
        <v>126.46995937566817</v>
      </c>
      <c r="G200" s="107">
        <f t="shared" si="58"/>
        <v>103.82723968355782</v>
      </c>
      <c r="H200" s="114"/>
    </row>
    <row r="201" spans="2:10" x14ac:dyDescent="0.25">
      <c r="B201" s="104" t="s">
        <v>33</v>
      </c>
      <c r="C201" s="107">
        <f>C188/$C$188*100</f>
        <v>100</v>
      </c>
      <c r="D201" s="107">
        <f t="shared" ref="D201:G201" si="59">D188/$C$188*100</f>
        <v>147.88732394366198</v>
      </c>
      <c r="E201" s="107">
        <f t="shared" si="59"/>
        <v>178.87323943661971</v>
      </c>
      <c r="F201" s="107">
        <f t="shared" si="59"/>
        <v>212.67605633802816</v>
      </c>
      <c r="G201" s="107">
        <f t="shared" si="59"/>
        <v>171.83098591549296</v>
      </c>
      <c r="H201" s="114"/>
    </row>
    <row r="202" spans="2:10" x14ac:dyDescent="0.25">
      <c r="B202" s="114"/>
      <c r="C202" s="114"/>
      <c r="D202" s="114"/>
      <c r="E202" s="114"/>
      <c r="F202" s="114"/>
      <c r="G202" s="114"/>
      <c r="H202" s="114"/>
    </row>
  </sheetData>
  <sheetProtection sheet="1" formatCells="0" formatColumns="0" formatRows="0" insertColumns="0" insertRows="0" insertHyperlinks="0" deleteColumns="0" deleteRows="0" sort="0" autoFilter="0" pivotTables="0"/>
  <mergeCells count="37">
    <mergeCell ref="B35:B36"/>
    <mergeCell ref="O36:Q36"/>
    <mergeCell ref="O50:Q50"/>
    <mergeCell ref="M8:N8"/>
    <mergeCell ref="O8:P8"/>
    <mergeCell ref="Q8:R8"/>
    <mergeCell ref="I22:K22"/>
    <mergeCell ref="C26:K26"/>
    <mergeCell ref="C12:R12"/>
    <mergeCell ref="B7:B8"/>
    <mergeCell ref="C7:D8"/>
    <mergeCell ref="E7:R7"/>
    <mergeCell ref="E8:F8"/>
    <mergeCell ref="G8:H8"/>
    <mergeCell ref="I8:J8"/>
    <mergeCell ref="K8:L8"/>
    <mergeCell ref="F49:N49"/>
    <mergeCell ref="B49:B50"/>
    <mergeCell ref="F50:H50"/>
    <mergeCell ref="I50:K50"/>
    <mergeCell ref="L50:N50"/>
    <mergeCell ref="B61:AA63"/>
    <mergeCell ref="B2:AA4"/>
    <mergeCell ref="L22:N22"/>
    <mergeCell ref="O22:Q22"/>
    <mergeCell ref="B21:B22"/>
    <mergeCell ref="C21:E22"/>
    <mergeCell ref="F21:K21"/>
    <mergeCell ref="F22:H22"/>
    <mergeCell ref="C54:N54"/>
    <mergeCell ref="F35:K35"/>
    <mergeCell ref="F36:H36"/>
    <mergeCell ref="I36:K36"/>
    <mergeCell ref="C40:K40"/>
    <mergeCell ref="C35:E36"/>
    <mergeCell ref="C49:E50"/>
    <mergeCell ref="L36:N36"/>
  </mergeCells>
  <pageMargins left="0.7" right="0.7" top="0.75" bottom="0.75" header="0.3" footer="0.3"/>
  <pageSetup paperSize="9" scale="5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A0076-1FD8-4F4C-9074-6614EE30BB16}">
  <sheetPr>
    <tabColor theme="0"/>
    <pageSetUpPr fitToPage="1"/>
  </sheetPr>
  <dimension ref="A2:AK187"/>
  <sheetViews>
    <sheetView zoomScaleNormal="100" zoomScalePageLayoutView="125" workbookViewId="0">
      <selection activeCell="H15" sqref="H15"/>
    </sheetView>
  </sheetViews>
  <sheetFormatPr defaultColWidth="8.85546875" defaultRowHeight="13.5" x14ac:dyDescent="0.25"/>
  <cols>
    <col min="1" max="1" width="4.7109375" style="39" customWidth="1"/>
    <col min="2" max="2" width="22.7109375" style="39" customWidth="1"/>
    <col min="3" max="20" width="9.28515625" style="39" customWidth="1"/>
    <col min="21" max="21" width="8.85546875" style="39"/>
    <col min="22" max="22" width="8.42578125" style="39" customWidth="1"/>
    <col min="23" max="23" width="13.28515625" style="39" bestFit="1" customWidth="1"/>
    <col min="24" max="27" width="8.85546875" style="39"/>
    <col min="28" max="28" width="13.28515625" style="39" bestFit="1" customWidth="1"/>
    <col min="29" max="32" width="8.85546875" style="39"/>
    <col min="33" max="33" width="13.28515625" style="39" bestFit="1" customWidth="1"/>
    <col min="34" max="16384" width="8.85546875" style="39"/>
  </cols>
  <sheetData>
    <row r="2" spans="2:37" ht="14.25" customHeight="1" x14ac:dyDescent="0.25">
      <c r="B2" s="154" t="s">
        <v>161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C2" s="19"/>
      <c r="AD2" s="19"/>
      <c r="AE2" s="19"/>
      <c r="AF2" s="19"/>
      <c r="AG2" s="19"/>
      <c r="AH2" s="19"/>
      <c r="AI2" s="45"/>
      <c r="AJ2" s="45"/>
      <c r="AK2" s="45"/>
    </row>
    <row r="3" spans="2:37" ht="14.25" customHeight="1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C3" s="45"/>
      <c r="AD3" s="19"/>
      <c r="AE3" s="19"/>
      <c r="AF3" s="19"/>
      <c r="AG3" s="45"/>
      <c r="AH3" s="45"/>
      <c r="AI3" s="45"/>
      <c r="AJ3" s="45"/>
      <c r="AK3" s="45"/>
    </row>
    <row r="4" spans="2:37" ht="14.25" customHeight="1" x14ac:dyDescent="0.25"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C4" s="45"/>
      <c r="AD4" s="19"/>
      <c r="AE4" s="19"/>
      <c r="AF4" s="19"/>
      <c r="AG4" s="45"/>
      <c r="AH4" s="45"/>
      <c r="AI4" s="45"/>
      <c r="AJ4" s="45"/>
      <c r="AK4" s="45"/>
    </row>
    <row r="5" spans="2:37" x14ac:dyDescent="0.25">
      <c r="AB5" s="114"/>
      <c r="AC5" s="105"/>
      <c r="AD5" s="105"/>
      <c r="AE5" s="105"/>
      <c r="AF5" s="105"/>
      <c r="AG5" s="105"/>
      <c r="AH5" s="119"/>
      <c r="AI5" s="115"/>
      <c r="AJ5" s="115"/>
      <c r="AK5" s="115"/>
    </row>
    <row r="6" spans="2:37" s="76" customFormat="1" ht="24.95" customHeight="1" x14ac:dyDescent="0.25">
      <c r="B6" s="74" t="s">
        <v>179</v>
      </c>
      <c r="C6" s="75"/>
      <c r="D6" s="75"/>
      <c r="E6" s="77"/>
      <c r="F6" s="77"/>
      <c r="G6" s="77"/>
      <c r="H6" s="77"/>
      <c r="I6" s="77"/>
      <c r="J6" s="77"/>
      <c r="K6" s="77"/>
      <c r="L6" s="77"/>
      <c r="AB6" s="113"/>
      <c r="AC6" s="104"/>
      <c r="AD6" s="105"/>
      <c r="AE6" s="105"/>
      <c r="AF6" s="105"/>
      <c r="AG6" s="104"/>
      <c r="AH6" s="104"/>
      <c r="AI6" s="105"/>
      <c r="AJ6" s="105"/>
      <c r="AK6" s="105"/>
    </row>
    <row r="7" spans="2:37" s="20" customFormat="1" ht="15" customHeight="1" x14ac:dyDescent="0.25">
      <c r="B7" s="155" t="s">
        <v>22</v>
      </c>
      <c r="C7" s="157" t="s">
        <v>55</v>
      </c>
      <c r="D7" s="157"/>
      <c r="E7" s="159" t="s">
        <v>2</v>
      </c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AB7" s="112"/>
      <c r="AC7" s="115"/>
      <c r="AD7" s="115" t="s">
        <v>16</v>
      </c>
      <c r="AE7" s="115" t="s">
        <v>17</v>
      </c>
      <c r="AF7" s="115" t="s">
        <v>333</v>
      </c>
      <c r="AG7" s="115" t="s">
        <v>18</v>
      </c>
      <c r="AH7" s="115" t="s">
        <v>19</v>
      </c>
      <c r="AI7" s="115" t="s">
        <v>20</v>
      </c>
      <c r="AJ7" s="115" t="s">
        <v>48</v>
      </c>
      <c r="AK7" s="104"/>
    </row>
    <row r="8" spans="2:37" s="20" customFormat="1" ht="27" customHeight="1" x14ac:dyDescent="0.25">
      <c r="B8" s="156"/>
      <c r="C8" s="158"/>
      <c r="D8" s="158"/>
      <c r="E8" s="165" t="s">
        <v>16</v>
      </c>
      <c r="F8" s="165"/>
      <c r="G8" s="165" t="s">
        <v>59</v>
      </c>
      <c r="H8" s="165"/>
      <c r="I8" s="165" t="s">
        <v>333</v>
      </c>
      <c r="J8" s="165"/>
      <c r="K8" s="165" t="s">
        <v>18</v>
      </c>
      <c r="L8" s="165"/>
      <c r="M8" s="165" t="s">
        <v>19</v>
      </c>
      <c r="N8" s="165"/>
      <c r="O8" s="165" t="s">
        <v>58</v>
      </c>
      <c r="P8" s="165"/>
      <c r="Q8" s="165" t="s">
        <v>48</v>
      </c>
      <c r="R8" s="165"/>
      <c r="S8" s="165" t="s">
        <v>21</v>
      </c>
      <c r="T8" s="165"/>
      <c r="AB8" s="112"/>
      <c r="AC8" s="115" t="s">
        <v>4</v>
      </c>
      <c r="AD8" s="122">
        <f>$E$11</f>
        <v>6799</v>
      </c>
      <c r="AE8" s="122">
        <f>$G$11</f>
        <v>25066</v>
      </c>
      <c r="AF8" s="122">
        <f>$I$11</f>
        <v>6077</v>
      </c>
      <c r="AG8" s="122">
        <f>$K$11</f>
        <v>1490</v>
      </c>
      <c r="AH8" s="122">
        <f>$M$11</f>
        <v>5660</v>
      </c>
      <c r="AI8" s="122">
        <f>$O$11</f>
        <v>3847</v>
      </c>
      <c r="AJ8" s="122">
        <f>$Q$11</f>
        <v>2338</v>
      </c>
      <c r="AK8" s="104"/>
    </row>
    <row r="9" spans="2:37" s="20" customFormat="1" ht="35.25" customHeight="1" x14ac:dyDescent="0.25">
      <c r="B9" s="78"/>
      <c r="C9" s="79" t="s">
        <v>240</v>
      </c>
      <c r="D9" s="80" t="s">
        <v>0</v>
      </c>
      <c r="E9" s="79" t="s">
        <v>240</v>
      </c>
      <c r="F9" s="80" t="s">
        <v>0</v>
      </c>
      <c r="G9" s="79" t="s">
        <v>240</v>
      </c>
      <c r="H9" s="80" t="s">
        <v>0</v>
      </c>
      <c r="I9" s="79" t="s">
        <v>240</v>
      </c>
      <c r="J9" s="80" t="s">
        <v>0</v>
      </c>
      <c r="K9" s="79" t="s">
        <v>240</v>
      </c>
      <c r="L9" s="80" t="s">
        <v>0</v>
      </c>
      <c r="M9" s="79" t="s">
        <v>240</v>
      </c>
      <c r="N9" s="80" t="s">
        <v>0</v>
      </c>
      <c r="O9" s="79" t="s">
        <v>240</v>
      </c>
      <c r="P9" s="80" t="s">
        <v>0</v>
      </c>
      <c r="Q9" s="79" t="s">
        <v>240</v>
      </c>
      <c r="R9" s="80" t="s">
        <v>0</v>
      </c>
      <c r="S9" s="79" t="s">
        <v>240</v>
      </c>
      <c r="T9" s="80" t="s">
        <v>0</v>
      </c>
      <c r="AB9" s="112"/>
      <c r="AC9" s="115"/>
      <c r="AD9" s="115"/>
      <c r="AE9" s="115"/>
      <c r="AF9" s="115"/>
      <c r="AG9" s="115"/>
      <c r="AH9" s="115"/>
      <c r="AI9" s="115"/>
      <c r="AJ9" s="115"/>
      <c r="AK9" s="104"/>
    </row>
    <row r="10" spans="2:37" s="20" customFormat="1" x14ac:dyDescent="0.25">
      <c r="B10" s="20" t="s">
        <v>3</v>
      </c>
      <c r="C10" s="32">
        <f>$G$61</f>
        <v>279849</v>
      </c>
      <c r="D10" s="33">
        <f>C10/$C$10</f>
        <v>1</v>
      </c>
      <c r="E10" s="32">
        <f>$G$53</f>
        <v>37001</v>
      </c>
      <c r="F10" s="21">
        <f>E10/$C$10</f>
        <v>0.13221773170531251</v>
      </c>
      <c r="G10" s="32">
        <f>$G$54</f>
        <v>121883</v>
      </c>
      <c r="H10" s="21">
        <f>G10/$C$10</f>
        <v>0.43553130438200599</v>
      </c>
      <c r="I10" s="32">
        <f>$G$55</f>
        <v>45643</v>
      </c>
      <c r="J10" s="21">
        <f>I10/$C$10</f>
        <v>0.1630986710690408</v>
      </c>
      <c r="K10" s="32">
        <f>$G$56</f>
        <v>10366</v>
      </c>
      <c r="L10" s="21">
        <f>K10/$C$10</f>
        <v>3.7041404471697237E-2</v>
      </c>
      <c r="M10" s="32">
        <f>$G$57</f>
        <v>25290</v>
      </c>
      <c r="N10" s="21">
        <f>M10/$C$10</f>
        <v>9.0370163909822804E-2</v>
      </c>
      <c r="O10" s="32">
        <f>$G$58</f>
        <v>21559</v>
      </c>
      <c r="P10" s="21">
        <f>O10/$C$10</f>
        <v>7.7037974050291405E-2</v>
      </c>
      <c r="Q10" s="32">
        <f>$G$59</f>
        <v>18096</v>
      </c>
      <c r="R10" s="21">
        <f>Q10/$C$10</f>
        <v>6.4663443499887438E-2</v>
      </c>
      <c r="S10" s="32">
        <f>$G$60</f>
        <v>11</v>
      </c>
      <c r="T10" s="127">
        <f>S10/$C$10</f>
        <v>3.9306911941797182E-5</v>
      </c>
      <c r="AC10" s="45"/>
      <c r="AD10" s="45"/>
      <c r="AE10" s="45"/>
      <c r="AF10" s="45"/>
      <c r="AG10" s="45"/>
      <c r="AH10" s="45"/>
      <c r="AI10" s="45"/>
      <c r="AJ10" s="45"/>
      <c r="AK10" s="19"/>
    </row>
    <row r="11" spans="2:37" s="20" customFormat="1" x14ac:dyDescent="0.25">
      <c r="B11" s="20" t="s">
        <v>4</v>
      </c>
      <c r="C11" s="34">
        <f>$G$84</f>
        <v>51277</v>
      </c>
      <c r="D11" s="35">
        <f>C11/$C$11</f>
        <v>1</v>
      </c>
      <c r="E11" s="34">
        <f>$G$76</f>
        <v>6799</v>
      </c>
      <c r="F11" s="18">
        <f>E11/$C$11</f>
        <v>0.13259356046570586</v>
      </c>
      <c r="G11" s="34">
        <f>$G$77</f>
        <v>25066</v>
      </c>
      <c r="H11" s="18">
        <f>G11/$C$11</f>
        <v>0.48883515026230084</v>
      </c>
      <c r="I11" s="34">
        <f>$G$78</f>
        <v>6077</v>
      </c>
      <c r="J11" s="18">
        <f>I11/$C$11</f>
        <v>0.11851317354759444</v>
      </c>
      <c r="K11" s="34">
        <f>$G$79</f>
        <v>1490</v>
      </c>
      <c r="L11" s="18">
        <f>K11/$C$11</f>
        <v>2.9057862199426642E-2</v>
      </c>
      <c r="M11" s="34">
        <f>$G$80</f>
        <v>5660</v>
      </c>
      <c r="N11" s="18">
        <f>M11/$C$11</f>
        <v>0.11038087251594282</v>
      </c>
      <c r="O11" s="34">
        <f>$G$81</f>
        <v>3847</v>
      </c>
      <c r="P11" s="18">
        <f>O11/$C$11</f>
        <v>7.5023889853150533E-2</v>
      </c>
      <c r="Q11" s="34">
        <f>$G$82</f>
        <v>2338</v>
      </c>
      <c r="R11" s="18">
        <f>Q11/$C$11</f>
        <v>4.5595491155878853E-2</v>
      </c>
      <c r="S11" s="34">
        <f>$G$83</f>
        <v>0</v>
      </c>
      <c r="T11" s="23" t="s">
        <v>334</v>
      </c>
      <c r="AC11" s="45"/>
      <c r="AD11" s="45"/>
      <c r="AE11" s="45"/>
      <c r="AF11" s="45"/>
      <c r="AG11" s="45"/>
      <c r="AH11" s="45"/>
      <c r="AI11" s="45"/>
      <c r="AJ11" s="45"/>
      <c r="AK11" s="19"/>
    </row>
    <row r="12" spans="2:37" s="20" customFormat="1" ht="15" customHeight="1" x14ac:dyDescent="0.25">
      <c r="B12" s="81"/>
      <c r="C12" s="161" t="s">
        <v>14</v>
      </c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AC12" s="99"/>
      <c r="AD12" s="45"/>
      <c r="AE12" s="45"/>
      <c r="AF12" s="45"/>
      <c r="AG12" s="45"/>
      <c r="AH12" s="45"/>
      <c r="AI12" s="45"/>
      <c r="AJ12" s="45"/>
      <c r="AK12" s="19"/>
    </row>
    <row r="13" spans="2:37" s="20" customFormat="1" ht="15" customHeight="1" x14ac:dyDescent="0.25">
      <c r="B13" s="20" t="s">
        <v>53</v>
      </c>
      <c r="C13" s="32">
        <f>$G$107</f>
        <v>8230</v>
      </c>
      <c r="D13" s="33">
        <f>C13/$C$13</f>
        <v>1</v>
      </c>
      <c r="E13" s="32">
        <f>$G$99</f>
        <v>976</v>
      </c>
      <c r="F13" s="21">
        <f>E13/$C$13</f>
        <v>0.11859052247873633</v>
      </c>
      <c r="G13" s="32">
        <f>$G$100</f>
        <v>4150</v>
      </c>
      <c r="H13" s="21">
        <f>G13/$C$13</f>
        <v>0.50425273390036451</v>
      </c>
      <c r="I13" s="32">
        <f>$G$101</f>
        <v>925</v>
      </c>
      <c r="J13" s="21">
        <f>I13/$C$13</f>
        <v>0.11239368165249089</v>
      </c>
      <c r="K13" s="32">
        <f>$G$102</f>
        <v>257</v>
      </c>
      <c r="L13" s="21">
        <f>K13/$C$13</f>
        <v>3.1227217496962334E-2</v>
      </c>
      <c r="M13" s="32">
        <f>$G$103</f>
        <v>938</v>
      </c>
      <c r="N13" s="21">
        <f>M13/$C$13</f>
        <v>0.11397326852976913</v>
      </c>
      <c r="O13" s="32">
        <f>$G$104</f>
        <v>843</v>
      </c>
      <c r="P13" s="21">
        <f>O13/$C$13</f>
        <v>0.10243013365735115</v>
      </c>
      <c r="Q13" s="32">
        <f>$G$105</f>
        <v>141</v>
      </c>
      <c r="R13" s="21">
        <f>Q13/$C$13</f>
        <v>1.7132442284325637E-2</v>
      </c>
      <c r="S13" s="32">
        <f>$G$106</f>
        <v>0</v>
      </c>
      <c r="T13" s="100" t="s">
        <v>334</v>
      </c>
      <c r="AC13" s="99"/>
      <c r="AD13" s="45"/>
      <c r="AE13" s="45"/>
      <c r="AF13" s="45"/>
      <c r="AG13" s="45"/>
      <c r="AH13" s="45"/>
      <c r="AI13" s="45"/>
      <c r="AJ13" s="45"/>
      <c r="AK13" s="19"/>
    </row>
    <row r="14" spans="2:37" s="20" customFormat="1" x14ac:dyDescent="0.25">
      <c r="B14" s="20" t="s">
        <v>5</v>
      </c>
      <c r="C14" s="32">
        <f>$G$130</f>
        <v>21991</v>
      </c>
      <c r="D14" s="33">
        <f>C14/$C$14</f>
        <v>1</v>
      </c>
      <c r="E14" s="32">
        <f>$G$122</f>
        <v>3445</v>
      </c>
      <c r="F14" s="21">
        <f>E14/$C$14</f>
        <v>0.15665499522531945</v>
      </c>
      <c r="G14" s="32">
        <f>$G$123</f>
        <v>10618</v>
      </c>
      <c r="H14" s="21">
        <f>G14/$C$14</f>
        <v>0.48283388658996862</v>
      </c>
      <c r="I14" s="32">
        <f>$G$124</f>
        <v>2534</v>
      </c>
      <c r="J14" s="21">
        <f>I14/$C$14</f>
        <v>0.11522895730071393</v>
      </c>
      <c r="K14" s="32">
        <f>$G$125</f>
        <v>698</v>
      </c>
      <c r="L14" s="21">
        <f>K14/$C$14</f>
        <v>3.1740257378018277E-2</v>
      </c>
      <c r="M14" s="32">
        <f>$G$126</f>
        <v>1523</v>
      </c>
      <c r="N14" s="21">
        <f>M14/$C$14</f>
        <v>6.9255604565504073E-2</v>
      </c>
      <c r="O14" s="32">
        <f>$G$127</f>
        <v>1647</v>
      </c>
      <c r="P14" s="21">
        <f>O14/$C$14</f>
        <v>7.4894274930653454E-2</v>
      </c>
      <c r="Q14" s="32">
        <f>$G$128</f>
        <v>1526</v>
      </c>
      <c r="R14" s="21">
        <f>Q14/$C$14</f>
        <v>6.9392024009822195E-2</v>
      </c>
      <c r="S14" s="32">
        <f>$G$129</f>
        <v>0</v>
      </c>
      <c r="T14" s="23" t="s">
        <v>334</v>
      </c>
      <c r="AC14" s="99"/>
      <c r="AD14" s="45"/>
      <c r="AE14" s="45"/>
      <c r="AF14" s="45"/>
      <c r="AG14" s="45"/>
      <c r="AH14" s="45"/>
      <c r="AI14" s="45"/>
      <c r="AJ14" s="45"/>
      <c r="AK14" s="19"/>
    </row>
    <row r="15" spans="2:37" s="20" customFormat="1" x14ac:dyDescent="0.25">
      <c r="B15" s="20" t="s">
        <v>6</v>
      </c>
      <c r="C15" s="32">
        <f>$G$153</f>
        <v>11560</v>
      </c>
      <c r="D15" s="33">
        <f>C15/$C$15</f>
        <v>1</v>
      </c>
      <c r="E15" s="32">
        <f>$G$145</f>
        <v>913</v>
      </c>
      <c r="F15" s="21">
        <f>E15/$C$15</f>
        <v>7.8979238754325262E-2</v>
      </c>
      <c r="G15" s="32">
        <f>$G$146</f>
        <v>6398</v>
      </c>
      <c r="H15" s="21">
        <f>G15/$C$15</f>
        <v>0.55346020761245673</v>
      </c>
      <c r="I15" s="32">
        <f>$G$147</f>
        <v>771</v>
      </c>
      <c r="J15" s="21">
        <f>I15/$C$15</f>
        <v>6.6695501730103801E-2</v>
      </c>
      <c r="K15" s="32">
        <f>$G$148</f>
        <v>324</v>
      </c>
      <c r="L15" s="21">
        <f>K15/$C$15</f>
        <v>2.8027681660899653E-2</v>
      </c>
      <c r="M15" s="32">
        <f>$G$149</f>
        <v>2281</v>
      </c>
      <c r="N15" s="21">
        <f>M15/$C$15</f>
        <v>0.19731833910034602</v>
      </c>
      <c r="O15" s="32">
        <f>$G$150</f>
        <v>607</v>
      </c>
      <c r="P15" s="21">
        <f>O15/$C$15</f>
        <v>5.2508650519031141E-2</v>
      </c>
      <c r="Q15" s="32">
        <f>$G$151</f>
        <v>266</v>
      </c>
      <c r="R15" s="21">
        <f>Q15/$C$15</f>
        <v>2.3010380622837369E-2</v>
      </c>
      <c r="S15" s="32">
        <f>$G$152</f>
        <v>0</v>
      </c>
      <c r="T15" s="23" t="s">
        <v>334</v>
      </c>
      <c r="AC15" s="45"/>
      <c r="AD15" s="45"/>
      <c r="AE15" s="45"/>
      <c r="AF15" s="45"/>
      <c r="AG15" s="45"/>
      <c r="AH15" s="45"/>
      <c r="AI15" s="45"/>
      <c r="AJ15" s="45"/>
      <c r="AK15" s="19"/>
    </row>
    <row r="16" spans="2:37" s="20" customFormat="1" x14ac:dyDescent="0.25">
      <c r="B16" s="82" t="s">
        <v>7</v>
      </c>
      <c r="C16" s="34">
        <f>$G$176</f>
        <v>9496</v>
      </c>
      <c r="D16" s="35">
        <f>C16/$C$16</f>
        <v>1</v>
      </c>
      <c r="E16" s="34">
        <f>$G$168</f>
        <v>1465</v>
      </c>
      <c r="F16" s="18">
        <f>E16/$C$16</f>
        <v>0.15427548441449032</v>
      </c>
      <c r="G16" s="34">
        <f>$G$169</f>
        <v>3900</v>
      </c>
      <c r="H16" s="18">
        <f>G16/$C$16</f>
        <v>0.41069924178601519</v>
      </c>
      <c r="I16" s="34">
        <f>$G$170</f>
        <v>1847</v>
      </c>
      <c r="J16" s="18">
        <f>I16/$C$16</f>
        <v>0.19450294860994102</v>
      </c>
      <c r="K16" s="34">
        <f>$G$171</f>
        <v>211</v>
      </c>
      <c r="L16" s="18">
        <f>K16/$C$16</f>
        <v>2.2219882055602359E-2</v>
      </c>
      <c r="M16" s="34">
        <f>$G$172</f>
        <v>918</v>
      </c>
      <c r="N16" s="18">
        <f>M16/$C$16</f>
        <v>9.6672283066554343E-2</v>
      </c>
      <c r="O16" s="34">
        <f>$G$173</f>
        <v>750</v>
      </c>
      <c r="P16" s="18">
        <f>O16/$C$16</f>
        <v>7.898062342038753E-2</v>
      </c>
      <c r="Q16" s="34">
        <f>$G$174</f>
        <v>405</v>
      </c>
      <c r="R16" s="18">
        <f>Q16/$C$16</f>
        <v>4.2649536647009267E-2</v>
      </c>
      <c r="S16" s="34">
        <f>$G$175</f>
        <v>0</v>
      </c>
      <c r="T16" s="18" t="s">
        <v>334</v>
      </c>
      <c r="AC16" s="45"/>
      <c r="AD16" s="45"/>
      <c r="AE16" s="45"/>
      <c r="AF16" s="45"/>
      <c r="AG16" s="45"/>
      <c r="AH16" s="45"/>
      <c r="AI16" s="45"/>
      <c r="AJ16" s="45"/>
      <c r="AK16" s="19"/>
    </row>
    <row r="17" spans="2:37" s="20" customFormat="1" ht="24.95" customHeight="1" x14ac:dyDescent="0.2">
      <c r="B17" s="83" t="s">
        <v>47</v>
      </c>
      <c r="C17" s="84"/>
      <c r="D17" s="84"/>
      <c r="E17" s="84"/>
      <c r="F17" s="84"/>
      <c r="G17" s="84"/>
      <c r="H17" s="84"/>
      <c r="I17" s="84"/>
      <c r="J17" s="84"/>
      <c r="K17" s="19"/>
      <c r="L17" s="19"/>
      <c r="AC17" s="45"/>
      <c r="AD17" s="45"/>
      <c r="AE17" s="45"/>
      <c r="AF17" s="45"/>
      <c r="AG17" s="45"/>
      <c r="AH17" s="45"/>
      <c r="AI17" s="45"/>
      <c r="AJ17" s="45"/>
      <c r="AK17" s="19"/>
    </row>
    <row r="18" spans="2:37" ht="14.25" x14ac:dyDescent="0.25"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AC18" s="45"/>
      <c r="AD18" s="45"/>
      <c r="AE18" s="45"/>
      <c r="AF18" s="45"/>
      <c r="AG18" s="45"/>
      <c r="AH18" s="45"/>
      <c r="AI18" s="45"/>
      <c r="AJ18" s="45"/>
      <c r="AK18" s="45"/>
    </row>
    <row r="19" spans="2:37" ht="14.25" x14ac:dyDescent="0.25">
      <c r="L19" s="6"/>
      <c r="M19" s="6"/>
      <c r="N19" s="6"/>
      <c r="O19" s="41"/>
      <c r="P19" s="41"/>
      <c r="Q19" s="41"/>
      <c r="R19" s="41"/>
      <c r="AC19" s="45"/>
      <c r="AD19" s="45"/>
      <c r="AE19" s="45"/>
      <c r="AF19" s="45"/>
      <c r="AG19" s="45"/>
      <c r="AH19" s="45"/>
      <c r="AI19" s="45"/>
      <c r="AJ19" s="45"/>
      <c r="AK19" s="45"/>
    </row>
    <row r="20" spans="2:37" s="85" customFormat="1" ht="24.95" customHeight="1" x14ac:dyDescent="0.25">
      <c r="B20" s="74" t="s">
        <v>193</v>
      </c>
      <c r="C20" s="73"/>
      <c r="D20" s="73"/>
      <c r="E20" s="73"/>
      <c r="F20" s="73"/>
      <c r="G20" s="73"/>
      <c r="H20" s="73"/>
      <c r="I20" s="73"/>
      <c r="J20" s="73"/>
      <c r="K20" s="73"/>
      <c r="L20" s="97"/>
      <c r="M20" s="97"/>
      <c r="N20" s="97"/>
      <c r="O20" s="97"/>
      <c r="P20" s="97"/>
      <c r="Q20" s="97"/>
      <c r="AC20" s="45"/>
      <c r="AD20" s="45"/>
      <c r="AE20" s="45"/>
      <c r="AF20" s="45"/>
      <c r="AG20" s="45"/>
      <c r="AH20" s="45"/>
      <c r="AI20" s="45"/>
      <c r="AJ20" s="45"/>
      <c r="AK20" s="98"/>
    </row>
    <row r="21" spans="2:37" s="20" customFormat="1" ht="15" customHeight="1" x14ac:dyDescent="0.25">
      <c r="B21" s="155" t="s">
        <v>22</v>
      </c>
      <c r="C21" s="157" t="s">
        <v>55</v>
      </c>
      <c r="D21" s="157"/>
      <c r="E21" s="159" t="s">
        <v>2</v>
      </c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AC21" s="45"/>
      <c r="AD21" s="45"/>
      <c r="AE21" s="45"/>
      <c r="AF21" s="45"/>
      <c r="AG21" s="45"/>
      <c r="AH21" s="45"/>
      <c r="AI21" s="45"/>
      <c r="AJ21" s="45"/>
      <c r="AK21" s="19"/>
    </row>
    <row r="22" spans="2:37" s="20" customFormat="1" ht="24.75" customHeight="1" x14ac:dyDescent="0.25">
      <c r="B22" s="156"/>
      <c r="C22" s="158"/>
      <c r="D22" s="158"/>
      <c r="E22" s="165" t="s">
        <v>16</v>
      </c>
      <c r="F22" s="165"/>
      <c r="G22" s="165" t="s">
        <v>59</v>
      </c>
      <c r="H22" s="165"/>
      <c r="I22" s="165" t="s">
        <v>333</v>
      </c>
      <c r="J22" s="165"/>
      <c r="K22" s="165" t="s">
        <v>18</v>
      </c>
      <c r="L22" s="165"/>
      <c r="M22" s="165" t="s">
        <v>19</v>
      </c>
      <c r="N22" s="165"/>
      <c r="O22" s="165" t="s">
        <v>58</v>
      </c>
      <c r="P22" s="165"/>
      <c r="Q22" s="165" t="s">
        <v>48</v>
      </c>
      <c r="R22" s="165"/>
      <c r="S22" s="165" t="s">
        <v>21</v>
      </c>
      <c r="T22" s="165"/>
      <c r="AC22" s="45"/>
      <c r="AD22" s="45"/>
      <c r="AE22" s="45"/>
      <c r="AF22" s="45"/>
      <c r="AG22" s="45"/>
      <c r="AH22" s="45"/>
      <c r="AI22" s="45"/>
      <c r="AJ22" s="45"/>
      <c r="AK22" s="19"/>
    </row>
    <row r="23" spans="2:37" s="20" customFormat="1" ht="35.25" customHeight="1" x14ac:dyDescent="0.25">
      <c r="B23" s="78"/>
      <c r="C23" s="79" t="s">
        <v>240</v>
      </c>
      <c r="D23" s="80" t="s">
        <v>242</v>
      </c>
      <c r="E23" s="79" t="s">
        <v>240</v>
      </c>
      <c r="F23" s="80" t="s">
        <v>242</v>
      </c>
      <c r="G23" s="79" t="s">
        <v>240</v>
      </c>
      <c r="H23" s="80" t="s">
        <v>242</v>
      </c>
      <c r="I23" s="79" t="s">
        <v>240</v>
      </c>
      <c r="J23" s="80" t="s">
        <v>242</v>
      </c>
      <c r="K23" s="79" t="s">
        <v>240</v>
      </c>
      <c r="L23" s="80" t="s">
        <v>242</v>
      </c>
      <c r="M23" s="79" t="s">
        <v>240</v>
      </c>
      <c r="N23" s="80" t="s">
        <v>242</v>
      </c>
      <c r="O23" s="79" t="s">
        <v>240</v>
      </c>
      <c r="P23" s="80" t="s">
        <v>242</v>
      </c>
      <c r="Q23" s="79" t="s">
        <v>240</v>
      </c>
      <c r="R23" s="80" t="s">
        <v>242</v>
      </c>
      <c r="S23" s="79" t="s">
        <v>240</v>
      </c>
      <c r="T23" s="80" t="s">
        <v>242</v>
      </c>
      <c r="AC23" s="45"/>
      <c r="AD23" s="45"/>
      <c r="AE23" s="45"/>
      <c r="AF23" s="45"/>
      <c r="AG23" s="45"/>
      <c r="AH23" s="45"/>
      <c r="AI23" s="45"/>
      <c r="AJ23" s="45"/>
      <c r="AK23" s="19"/>
    </row>
    <row r="24" spans="2:37" s="20" customFormat="1" ht="12.75" x14ac:dyDescent="0.25">
      <c r="B24" s="20" t="s">
        <v>3</v>
      </c>
      <c r="C24" s="32">
        <f>$G$61</f>
        <v>279849</v>
      </c>
      <c r="D24" s="23">
        <f>(G61-F61)/F61</f>
        <v>-0.2689611034194509</v>
      </c>
      <c r="E24" s="32">
        <f>$G$53</f>
        <v>37001</v>
      </c>
      <c r="F24" s="23">
        <f>(G53-F53)/F53</f>
        <v>-0.21326359209882842</v>
      </c>
      <c r="G24" s="32">
        <f>$G$54</f>
        <v>121883</v>
      </c>
      <c r="H24" s="23">
        <f>(G54-F54)/F54</f>
        <v>-0.29043732389446475</v>
      </c>
      <c r="I24" s="32">
        <f>$G$55</f>
        <v>45643</v>
      </c>
      <c r="J24" s="23">
        <f>(G55-F55)/F55</f>
        <v>-0.29419496505226694</v>
      </c>
      <c r="K24" s="32">
        <f>$G$56</f>
        <v>10366</v>
      </c>
      <c r="L24" s="23">
        <f>(G56-F56)/F56</f>
        <v>-0.32927855063086381</v>
      </c>
      <c r="M24" s="32">
        <f>$G$57</f>
        <v>25290</v>
      </c>
      <c r="N24" s="23">
        <f>(G57-F57)/F57</f>
        <v>-0.33609849578662748</v>
      </c>
      <c r="O24" s="32">
        <f>$G$58</f>
        <v>21559</v>
      </c>
      <c r="P24" s="23">
        <f>(G58-F58)/F58</f>
        <v>8.5712846855013347E-2</v>
      </c>
      <c r="Q24" s="32">
        <f>$G$59</f>
        <v>18096</v>
      </c>
      <c r="R24" s="23">
        <f>(G59-F59)/F59</f>
        <v>-0.30042138632234122</v>
      </c>
      <c r="S24" s="32">
        <f>$G$60</f>
        <v>11</v>
      </c>
      <c r="T24" s="23">
        <f>(G60-F60)/F60</f>
        <v>-0.83582089552238803</v>
      </c>
      <c r="AC24" s="19"/>
      <c r="AD24" s="19"/>
      <c r="AE24" s="19"/>
      <c r="AF24" s="19"/>
      <c r="AG24" s="19"/>
      <c r="AH24" s="19"/>
      <c r="AI24" s="19"/>
      <c r="AJ24" s="19"/>
      <c r="AK24" s="19"/>
    </row>
    <row r="25" spans="2:37" s="20" customFormat="1" ht="12.75" x14ac:dyDescent="0.25">
      <c r="B25" s="20" t="s">
        <v>4</v>
      </c>
      <c r="C25" s="34">
        <f>$G$84</f>
        <v>51277</v>
      </c>
      <c r="D25" s="23">
        <f>(G84-F84)/F84</f>
        <v>-0.22314638063206374</v>
      </c>
      <c r="E25" s="34">
        <f>$G$76</f>
        <v>6799</v>
      </c>
      <c r="F25" s="23">
        <f>(G76-F76)/F76</f>
        <v>-0.21507734934195336</v>
      </c>
      <c r="G25" s="34">
        <f>$G$77</f>
        <v>25066</v>
      </c>
      <c r="H25" s="23">
        <f>(G77-F77)/F77</f>
        <v>-0.27504627487274408</v>
      </c>
      <c r="I25" s="34">
        <f>$G$78</f>
        <v>6077</v>
      </c>
      <c r="J25" s="23">
        <f>(G78-F78)/F78</f>
        <v>-0.20676151938389245</v>
      </c>
      <c r="K25" s="34">
        <f>$G$79</f>
        <v>1490</v>
      </c>
      <c r="L25" s="23">
        <f>(G79-F79)/F79</f>
        <v>-0.3221110100090992</v>
      </c>
      <c r="M25" s="34">
        <f>$G$80</f>
        <v>5660</v>
      </c>
      <c r="N25" s="23">
        <f>(G80-F80)/F80</f>
        <v>-0.12519319938176199</v>
      </c>
      <c r="O25" s="34">
        <f>$G$81</f>
        <v>3847</v>
      </c>
      <c r="P25" s="23">
        <f>(G81-F81)/F81</f>
        <v>0.21433080808080809</v>
      </c>
      <c r="Q25" s="34">
        <f>$G$82</f>
        <v>2338</v>
      </c>
      <c r="R25" s="23">
        <f>(G82-F82)/F82</f>
        <v>-0.28523387343320084</v>
      </c>
      <c r="S25" s="34">
        <f>$G$83</f>
        <v>0</v>
      </c>
      <c r="T25" s="23" t="s">
        <v>151</v>
      </c>
    </row>
    <row r="26" spans="2:37" s="20" customFormat="1" ht="15" customHeight="1" x14ac:dyDescent="0.25">
      <c r="B26" s="81"/>
      <c r="C26" s="161" t="s">
        <v>14</v>
      </c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</row>
    <row r="27" spans="2:37" s="20" customFormat="1" ht="15" customHeight="1" x14ac:dyDescent="0.25">
      <c r="B27" s="20" t="s">
        <v>53</v>
      </c>
      <c r="C27" s="32">
        <f>$G$107</f>
        <v>8230</v>
      </c>
      <c r="D27" s="23">
        <f>(G107-F107)/F107</f>
        <v>-0.23184618256486839</v>
      </c>
      <c r="E27" s="32">
        <f>$G$99</f>
        <v>976</v>
      </c>
      <c r="F27" s="23">
        <f>(G99-F99)/F99</f>
        <v>-0.24980784012298232</v>
      </c>
      <c r="G27" s="32">
        <f>$G$100</f>
        <v>4150</v>
      </c>
      <c r="H27" s="23">
        <f>(G100-F100)/F100</f>
        <v>-0.27675148135238758</v>
      </c>
      <c r="I27" s="32">
        <f>$G$101</f>
        <v>925</v>
      </c>
      <c r="J27" s="23">
        <f>(G101-F101)/F101</f>
        <v>-0.21742808798646363</v>
      </c>
      <c r="K27" s="32">
        <f>$G$102</f>
        <v>257</v>
      </c>
      <c r="L27" s="23">
        <f>(G102-F102)/F102</f>
        <v>-0.22356495468277945</v>
      </c>
      <c r="M27" s="32">
        <f>$G$103</f>
        <v>938</v>
      </c>
      <c r="N27" s="23">
        <f>(G103-F103)/F103</f>
        <v>-0.18505647263249347</v>
      </c>
      <c r="O27" s="32">
        <f>$G$104</f>
        <v>843</v>
      </c>
      <c r="P27" s="23">
        <f>(G104-F104)/F104</f>
        <v>4.8507462686567165E-2</v>
      </c>
      <c r="Q27" s="32">
        <f>$G$105</f>
        <v>141</v>
      </c>
      <c r="R27" s="23">
        <f>(G105-F105)/F105</f>
        <v>-0.3188405797101449</v>
      </c>
      <c r="S27" s="32">
        <f>$G$106</f>
        <v>0</v>
      </c>
      <c r="T27" s="100" t="s">
        <v>151</v>
      </c>
    </row>
    <row r="28" spans="2:37" s="20" customFormat="1" ht="12.75" x14ac:dyDescent="0.25">
      <c r="B28" s="20" t="s">
        <v>5</v>
      </c>
      <c r="C28" s="32">
        <f>$G$130</f>
        <v>21991</v>
      </c>
      <c r="D28" s="23">
        <f>(G130-F130)/F130</f>
        <v>-0.19702778690619638</v>
      </c>
      <c r="E28" s="32">
        <f>$G$122</f>
        <v>3445</v>
      </c>
      <c r="F28" s="23">
        <f>(G122-F122)/F122</f>
        <v>-0.18979303857008467</v>
      </c>
      <c r="G28" s="32">
        <f>$G$123</f>
        <v>10618</v>
      </c>
      <c r="H28" s="23">
        <f>(G123-F123)/F123</f>
        <v>-0.2418963301442239</v>
      </c>
      <c r="I28" s="32">
        <f>$G$124</f>
        <v>2534</v>
      </c>
      <c r="J28" s="23">
        <f>(G124-F124)/F124</f>
        <v>-0.19170653907496013</v>
      </c>
      <c r="K28" s="32">
        <f>$G$125</f>
        <v>698</v>
      </c>
      <c r="L28" s="23">
        <f>(G125-F125)/F125</f>
        <v>-0.28410256410256413</v>
      </c>
      <c r="M28" s="32">
        <f>$G$126</f>
        <v>1523</v>
      </c>
      <c r="N28" s="23">
        <f>(G126-F126)/F126</f>
        <v>-0.16547945205479453</v>
      </c>
      <c r="O28" s="32">
        <f>$G$127</f>
        <v>1647</v>
      </c>
      <c r="P28" s="23">
        <f>(G127-F127)/F127</f>
        <v>0.37593984962406013</v>
      </c>
      <c r="Q28" s="32">
        <f>$G$128</f>
        <v>1526</v>
      </c>
      <c r="R28" s="23">
        <f>(G128-F128)/F128</f>
        <v>-0.23585378067100651</v>
      </c>
      <c r="S28" s="32">
        <f>$G$129</f>
        <v>0</v>
      </c>
      <c r="T28" s="23" t="s">
        <v>151</v>
      </c>
    </row>
    <row r="29" spans="2:37" s="20" customFormat="1" ht="12.75" x14ac:dyDescent="0.25">
      <c r="B29" s="20" t="s">
        <v>6</v>
      </c>
      <c r="C29" s="32">
        <f>$G$153</f>
        <v>11560</v>
      </c>
      <c r="D29" s="23">
        <f>(G153-F153)/F153</f>
        <v>-0.26115301035408411</v>
      </c>
      <c r="E29" s="32">
        <f>$G$145</f>
        <v>913</v>
      </c>
      <c r="F29" s="23">
        <f>(G145-F145)/F145</f>
        <v>-0.37293956043956045</v>
      </c>
      <c r="G29" s="32">
        <f>$G$146</f>
        <v>6398</v>
      </c>
      <c r="H29" s="23">
        <f>(G146-F146)/F146</f>
        <v>-0.30697573656845756</v>
      </c>
      <c r="I29" s="32">
        <f>$G$147</f>
        <v>771</v>
      </c>
      <c r="J29" s="23">
        <f>(G147-F147)/F147</f>
        <v>-0.33591731266149871</v>
      </c>
      <c r="K29" s="32">
        <f>$G$148</f>
        <v>324</v>
      </c>
      <c r="L29" s="23">
        <f>(G148-F148)/F148</f>
        <v>-0.42245989304812837</v>
      </c>
      <c r="M29" s="32">
        <f>$G$149</f>
        <v>2281</v>
      </c>
      <c r="N29" s="23">
        <f>(G149-F149)/F149</f>
        <v>1.0633584404076208E-2</v>
      </c>
      <c r="O29" s="32">
        <f>$G$150</f>
        <v>607</v>
      </c>
      <c r="P29" s="23">
        <f>(G150-F150)/F150</f>
        <v>6.8661971830985921E-2</v>
      </c>
      <c r="Q29" s="32">
        <f>$G$151</f>
        <v>266</v>
      </c>
      <c r="R29" s="23">
        <f>(G151-F151)/F151</f>
        <v>-0.35279805352798055</v>
      </c>
      <c r="S29" s="32">
        <f>$G$152</f>
        <v>0</v>
      </c>
      <c r="T29" s="23" t="s">
        <v>151</v>
      </c>
    </row>
    <row r="30" spans="2:37" s="20" customFormat="1" ht="12.75" x14ac:dyDescent="0.25">
      <c r="B30" s="82" t="s">
        <v>7</v>
      </c>
      <c r="C30" s="34">
        <f>$G$176</f>
        <v>9496</v>
      </c>
      <c r="D30" s="23">
        <f>(G176-F176)/F176</f>
        <v>-0.2253854311118362</v>
      </c>
      <c r="E30" s="34">
        <f>$G$168</f>
        <v>1465</v>
      </c>
      <c r="F30" s="23">
        <f>(G168-F168)/F168</f>
        <v>-0.11373260738052027</v>
      </c>
      <c r="G30" s="34">
        <f>$G$169</f>
        <v>3900</v>
      </c>
      <c r="H30" s="23">
        <f>(G169-F169)/F169</f>
        <v>-0.30357142857142855</v>
      </c>
      <c r="I30" s="34">
        <f>$G$170</f>
        <v>1847</v>
      </c>
      <c r="J30" s="18">
        <f>(G170-F170)/F170</f>
        <v>-0.15391662849289969</v>
      </c>
      <c r="K30" s="34">
        <f>$G$171</f>
        <v>211</v>
      </c>
      <c r="L30" s="18">
        <f>(G171-F171)/F171</f>
        <v>-0.36253776435045315</v>
      </c>
      <c r="M30" s="34">
        <f>$G$172</f>
        <v>918</v>
      </c>
      <c r="N30" s="18">
        <f>(G172-F172)/F172</f>
        <v>-0.25788197251414713</v>
      </c>
      <c r="O30" s="34">
        <f>$G$173</f>
        <v>750</v>
      </c>
      <c r="P30" s="18">
        <f>(G173-F173)/F173</f>
        <v>0.25208681135225375</v>
      </c>
      <c r="Q30" s="34">
        <f>$G$174</f>
        <v>405</v>
      </c>
      <c r="R30" s="18">
        <f>(G174-F174)/F174</f>
        <v>-0.3826219512195122</v>
      </c>
      <c r="S30" s="34">
        <f>$G$175</f>
        <v>0</v>
      </c>
      <c r="T30" s="18" t="s">
        <v>151</v>
      </c>
    </row>
    <row r="31" spans="2:37" s="20" customFormat="1" ht="24.95" customHeight="1" x14ac:dyDescent="0.2">
      <c r="B31" s="83" t="s">
        <v>47</v>
      </c>
      <c r="C31" s="84"/>
      <c r="D31" s="84"/>
      <c r="E31" s="84"/>
      <c r="F31" s="84"/>
      <c r="G31" s="84"/>
      <c r="H31" s="84"/>
      <c r="I31" s="19"/>
      <c r="J31" s="19"/>
      <c r="K31" s="19"/>
      <c r="L31" s="19"/>
      <c r="M31" s="19"/>
      <c r="N31" s="19"/>
      <c r="O31" s="19"/>
      <c r="P31" s="19"/>
      <c r="Q31" s="19"/>
      <c r="AC31" s="40"/>
      <c r="AD31" s="43"/>
      <c r="AE31" s="40"/>
      <c r="AF31" s="43"/>
      <c r="AG31" s="40"/>
      <c r="AH31" s="43"/>
    </row>
    <row r="32" spans="2:37" s="45" customFormat="1" ht="14.25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U32" s="43"/>
      <c r="AD32" s="43"/>
      <c r="AE32" s="40"/>
      <c r="AF32" s="43"/>
      <c r="AG32" s="40"/>
      <c r="AH32" s="43"/>
      <c r="AI32" s="43"/>
      <c r="AJ32" s="40"/>
    </row>
    <row r="33" spans="2:36" s="45" customFormat="1" ht="14.25" x14ac:dyDescent="0.25">
      <c r="L33" s="3"/>
      <c r="M33" s="3"/>
      <c r="N33" s="3"/>
      <c r="O33" s="3"/>
      <c r="P33" s="3"/>
      <c r="Q33" s="3"/>
      <c r="R33" s="3"/>
      <c r="U33" s="43"/>
      <c r="AC33" s="39"/>
      <c r="AD33" s="39"/>
      <c r="AE33" s="39"/>
      <c r="AF33" s="39"/>
      <c r="AG33" s="39"/>
      <c r="AH33" s="85"/>
      <c r="AI33" s="43"/>
      <c r="AJ33" s="40"/>
    </row>
    <row r="34" spans="2:36" s="85" customFormat="1" ht="24.95" customHeight="1" x14ac:dyDescent="0.25">
      <c r="B34" s="74" t="s">
        <v>194</v>
      </c>
      <c r="C34" s="73"/>
      <c r="D34" s="73"/>
      <c r="E34" s="73"/>
      <c r="F34" s="73"/>
      <c r="G34" s="73"/>
      <c r="H34" s="73"/>
      <c r="I34" s="73"/>
      <c r="J34" s="73"/>
      <c r="K34" s="73"/>
      <c r="L34" s="97"/>
      <c r="M34" s="97"/>
      <c r="N34" s="97"/>
      <c r="O34" s="97"/>
      <c r="P34" s="97"/>
      <c r="Q34" s="97"/>
      <c r="AC34" s="76"/>
      <c r="AD34" s="76"/>
      <c r="AE34" s="76"/>
      <c r="AF34" s="76"/>
      <c r="AG34" s="76"/>
      <c r="AH34" s="20"/>
    </row>
    <row r="35" spans="2:36" s="20" customFormat="1" ht="15" customHeight="1" x14ac:dyDescent="0.25">
      <c r="B35" s="155" t="s">
        <v>22</v>
      </c>
      <c r="C35" s="157" t="s">
        <v>55</v>
      </c>
      <c r="D35" s="157"/>
      <c r="E35" s="159" t="s">
        <v>2</v>
      </c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</row>
    <row r="36" spans="2:36" s="20" customFormat="1" ht="24.75" customHeight="1" x14ac:dyDescent="0.25">
      <c r="B36" s="156"/>
      <c r="C36" s="158"/>
      <c r="D36" s="158"/>
      <c r="E36" s="165" t="s">
        <v>16</v>
      </c>
      <c r="F36" s="165"/>
      <c r="G36" s="165" t="s">
        <v>59</v>
      </c>
      <c r="H36" s="165"/>
      <c r="I36" s="165" t="s">
        <v>333</v>
      </c>
      <c r="J36" s="165"/>
      <c r="K36" s="165" t="s">
        <v>18</v>
      </c>
      <c r="L36" s="165"/>
      <c r="M36" s="165" t="s">
        <v>19</v>
      </c>
      <c r="N36" s="165"/>
      <c r="O36" s="165" t="s">
        <v>58</v>
      </c>
      <c r="P36" s="165"/>
      <c r="Q36" s="165" t="s">
        <v>48</v>
      </c>
      <c r="R36" s="165"/>
      <c r="S36" s="165" t="s">
        <v>21</v>
      </c>
      <c r="T36" s="165"/>
    </row>
    <row r="37" spans="2:36" s="20" customFormat="1" ht="35.25" customHeight="1" x14ac:dyDescent="0.25">
      <c r="B37" s="78"/>
      <c r="C37" s="79" t="s">
        <v>240</v>
      </c>
      <c r="D37" s="80" t="s">
        <v>241</v>
      </c>
      <c r="E37" s="79" t="s">
        <v>240</v>
      </c>
      <c r="F37" s="80" t="s">
        <v>241</v>
      </c>
      <c r="G37" s="79" t="s">
        <v>240</v>
      </c>
      <c r="H37" s="80" t="s">
        <v>241</v>
      </c>
      <c r="I37" s="79" t="s">
        <v>240</v>
      </c>
      <c r="J37" s="80" t="s">
        <v>241</v>
      </c>
      <c r="K37" s="79" t="s">
        <v>240</v>
      </c>
      <c r="L37" s="80" t="s">
        <v>241</v>
      </c>
      <c r="M37" s="79" t="s">
        <v>240</v>
      </c>
      <c r="N37" s="80" t="s">
        <v>241</v>
      </c>
      <c r="O37" s="79" t="s">
        <v>240</v>
      </c>
      <c r="P37" s="80" t="s">
        <v>241</v>
      </c>
      <c r="Q37" s="79" t="s">
        <v>240</v>
      </c>
      <c r="R37" s="80" t="s">
        <v>241</v>
      </c>
      <c r="S37" s="79" t="s">
        <v>240</v>
      </c>
      <c r="T37" s="80" t="s">
        <v>241</v>
      </c>
    </row>
    <row r="38" spans="2:36" s="20" customFormat="1" ht="12.75" x14ac:dyDescent="0.25">
      <c r="B38" s="20" t="s">
        <v>3</v>
      </c>
      <c r="C38" s="32">
        <f>$G$61</f>
        <v>279849</v>
      </c>
      <c r="D38" s="86">
        <f>G61-F61</f>
        <v>-102961</v>
      </c>
      <c r="E38" s="32">
        <f>$G$53</f>
        <v>37001</v>
      </c>
      <c r="F38" s="86">
        <f>G53-F53</f>
        <v>-10030</v>
      </c>
      <c r="G38" s="32">
        <f>$G$54</f>
        <v>121883</v>
      </c>
      <c r="H38" s="86">
        <f>G54-F54</f>
        <v>-49889</v>
      </c>
      <c r="I38" s="32">
        <f>$G$55</f>
        <v>45643</v>
      </c>
      <c r="J38" s="86">
        <f>G55-F55</f>
        <v>-19025</v>
      </c>
      <c r="K38" s="32">
        <f>$G$56</f>
        <v>10366</v>
      </c>
      <c r="L38" s="86">
        <f>G56-F56</f>
        <v>-5089</v>
      </c>
      <c r="M38" s="32">
        <f>$G$57</f>
        <v>25290</v>
      </c>
      <c r="N38" s="86">
        <f>G57-F57</f>
        <v>-12803</v>
      </c>
      <c r="O38" s="32">
        <f>$G$58</f>
        <v>21559</v>
      </c>
      <c r="P38" s="86">
        <f>G58-F58</f>
        <v>1702</v>
      </c>
      <c r="Q38" s="32">
        <f>$G$59</f>
        <v>18096</v>
      </c>
      <c r="R38" s="86">
        <f>G59-F59</f>
        <v>-7771</v>
      </c>
      <c r="S38" s="32">
        <f>$G$60</f>
        <v>11</v>
      </c>
      <c r="T38" s="86">
        <f>G60-F60</f>
        <v>-56</v>
      </c>
    </row>
    <row r="39" spans="2:36" s="20" customFormat="1" ht="12.75" x14ac:dyDescent="0.25">
      <c r="B39" s="20" t="s">
        <v>4</v>
      </c>
      <c r="C39" s="34">
        <f>$G$84</f>
        <v>51277</v>
      </c>
      <c r="D39" s="86">
        <f>G84-F84</f>
        <v>-14729</v>
      </c>
      <c r="E39" s="34">
        <f>$G$76</f>
        <v>6799</v>
      </c>
      <c r="F39" s="86">
        <f>G76-F76</f>
        <v>-1863</v>
      </c>
      <c r="G39" s="34">
        <f>$G$77</f>
        <v>25066</v>
      </c>
      <c r="H39" s="86">
        <f>G77-F77</f>
        <v>-9510</v>
      </c>
      <c r="I39" s="34">
        <f>$G$78</f>
        <v>6077</v>
      </c>
      <c r="J39" s="86">
        <f>G78-F78</f>
        <v>-1584</v>
      </c>
      <c r="K39" s="34">
        <f>$G$79</f>
        <v>1490</v>
      </c>
      <c r="L39" s="86">
        <f>G79-F79</f>
        <v>-708</v>
      </c>
      <c r="M39" s="34">
        <f>$G$80</f>
        <v>5660</v>
      </c>
      <c r="N39" s="86">
        <f>G80-F80</f>
        <v>-810</v>
      </c>
      <c r="O39" s="34">
        <f>$G$81</f>
        <v>3847</v>
      </c>
      <c r="P39" s="86">
        <f>G81-F81</f>
        <v>679</v>
      </c>
      <c r="Q39" s="34">
        <f>$G$82</f>
        <v>2338</v>
      </c>
      <c r="R39" s="86">
        <f>G82-F82</f>
        <v>-933</v>
      </c>
      <c r="S39" s="34">
        <f>$G$83</f>
        <v>0</v>
      </c>
      <c r="T39" s="86">
        <f>G83-F83</f>
        <v>0</v>
      </c>
    </row>
    <row r="40" spans="2:36" s="20" customFormat="1" ht="15" customHeight="1" x14ac:dyDescent="0.25">
      <c r="B40" s="81"/>
      <c r="C40" s="161" t="s">
        <v>14</v>
      </c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</row>
    <row r="41" spans="2:36" s="20" customFormat="1" ht="15" customHeight="1" x14ac:dyDescent="0.25">
      <c r="B41" s="20" t="s">
        <v>53</v>
      </c>
      <c r="C41" s="32">
        <f>$G$107</f>
        <v>8230</v>
      </c>
      <c r="D41" s="86">
        <f>G107-F107</f>
        <v>-2484</v>
      </c>
      <c r="E41" s="32">
        <f>$G$99</f>
        <v>976</v>
      </c>
      <c r="F41" s="86">
        <f>G99-F99</f>
        <v>-325</v>
      </c>
      <c r="G41" s="32">
        <f>$G$100</f>
        <v>4150</v>
      </c>
      <c r="H41" s="86">
        <f>G100-F100</f>
        <v>-1588</v>
      </c>
      <c r="I41" s="32">
        <f>$G$101</f>
        <v>925</v>
      </c>
      <c r="J41" s="86">
        <f>G101-F101</f>
        <v>-257</v>
      </c>
      <c r="K41" s="32">
        <f>$G$102</f>
        <v>257</v>
      </c>
      <c r="L41" s="86">
        <f>G102-F102</f>
        <v>-74</v>
      </c>
      <c r="M41" s="32">
        <f>$G$103</f>
        <v>938</v>
      </c>
      <c r="N41" s="86">
        <f>G103-F103</f>
        <v>-213</v>
      </c>
      <c r="O41" s="32">
        <f>$G$104</f>
        <v>843</v>
      </c>
      <c r="P41" s="86">
        <f>G104-F104</f>
        <v>39</v>
      </c>
      <c r="Q41" s="32">
        <f>$G$105</f>
        <v>141</v>
      </c>
      <c r="R41" s="86">
        <f>G105-F105</f>
        <v>-66</v>
      </c>
      <c r="S41" s="32">
        <f>$G$106</f>
        <v>0</v>
      </c>
      <c r="T41" s="86">
        <f>G106-F106</f>
        <v>0</v>
      </c>
    </row>
    <row r="42" spans="2:36" s="20" customFormat="1" ht="12.75" x14ac:dyDescent="0.25">
      <c r="B42" s="20" t="s">
        <v>5</v>
      </c>
      <c r="C42" s="32">
        <f>$G$130</f>
        <v>21991</v>
      </c>
      <c r="D42" s="86">
        <f>G130-F130</f>
        <v>-5396</v>
      </c>
      <c r="E42" s="32">
        <f>$G$122</f>
        <v>3445</v>
      </c>
      <c r="F42" s="86">
        <f>G122-F122</f>
        <v>-807</v>
      </c>
      <c r="G42" s="32">
        <f>$G$123</f>
        <v>10618</v>
      </c>
      <c r="H42" s="86">
        <f>G123-F123</f>
        <v>-3388</v>
      </c>
      <c r="I42" s="32">
        <f>$G$124</f>
        <v>2534</v>
      </c>
      <c r="J42" s="86">
        <f>G124-F124</f>
        <v>-601</v>
      </c>
      <c r="K42" s="32">
        <f>$G$125</f>
        <v>698</v>
      </c>
      <c r="L42" s="86">
        <f>G125-F125</f>
        <v>-277</v>
      </c>
      <c r="M42" s="32">
        <f>$G$126</f>
        <v>1523</v>
      </c>
      <c r="N42" s="86">
        <f>G126-F126</f>
        <v>-302</v>
      </c>
      <c r="O42" s="32">
        <f>$G$127</f>
        <v>1647</v>
      </c>
      <c r="P42" s="86">
        <f>G127-F127</f>
        <v>450</v>
      </c>
      <c r="Q42" s="32">
        <f>$G$128</f>
        <v>1526</v>
      </c>
      <c r="R42" s="86">
        <f>G128-F128</f>
        <v>-471</v>
      </c>
      <c r="S42" s="32">
        <f>$G$129</f>
        <v>0</v>
      </c>
      <c r="T42" s="86">
        <f>G129-F129</f>
        <v>0</v>
      </c>
    </row>
    <row r="43" spans="2:36" s="20" customFormat="1" ht="12.75" x14ac:dyDescent="0.25">
      <c r="B43" s="20" t="s">
        <v>6</v>
      </c>
      <c r="C43" s="32">
        <f>$G$153</f>
        <v>11560</v>
      </c>
      <c r="D43" s="86">
        <f>G153-F153</f>
        <v>-4086</v>
      </c>
      <c r="E43" s="32">
        <f>$G$145</f>
        <v>913</v>
      </c>
      <c r="F43" s="86">
        <f>G145-F145</f>
        <v>-543</v>
      </c>
      <c r="G43" s="32">
        <f>$G$146</f>
        <v>6398</v>
      </c>
      <c r="H43" s="86">
        <f>G146-F146</f>
        <v>-2834</v>
      </c>
      <c r="I43" s="32">
        <f>$G$147</f>
        <v>771</v>
      </c>
      <c r="J43" s="86">
        <f>G147-F147</f>
        <v>-390</v>
      </c>
      <c r="K43" s="32">
        <f>$G$148</f>
        <v>324</v>
      </c>
      <c r="L43" s="86">
        <f>G148-F148</f>
        <v>-237</v>
      </c>
      <c r="M43" s="32">
        <f>$G$149</f>
        <v>2281</v>
      </c>
      <c r="N43" s="86">
        <f>G149-F149</f>
        <v>24</v>
      </c>
      <c r="O43" s="32">
        <f>$G$150</f>
        <v>607</v>
      </c>
      <c r="P43" s="86">
        <f>G150-F150</f>
        <v>39</v>
      </c>
      <c r="Q43" s="32">
        <f>$G$151</f>
        <v>266</v>
      </c>
      <c r="R43" s="86">
        <f>G151-F151</f>
        <v>-145</v>
      </c>
      <c r="S43" s="32">
        <f>$G$152</f>
        <v>0</v>
      </c>
      <c r="T43" s="86">
        <f>G152-F152</f>
        <v>0</v>
      </c>
    </row>
    <row r="44" spans="2:36" s="20" customFormat="1" ht="12.75" x14ac:dyDescent="0.25">
      <c r="B44" s="82" t="s">
        <v>7</v>
      </c>
      <c r="C44" s="34">
        <f>$G$176</f>
        <v>9496</v>
      </c>
      <c r="D44" s="86">
        <f>G176-F176</f>
        <v>-2763</v>
      </c>
      <c r="E44" s="34">
        <f>$G$168</f>
        <v>1465</v>
      </c>
      <c r="F44" s="86">
        <f>G168-F168</f>
        <v>-188</v>
      </c>
      <c r="G44" s="34">
        <f>$G$169</f>
        <v>3900</v>
      </c>
      <c r="H44" s="87">
        <f>G169-F169</f>
        <v>-1700</v>
      </c>
      <c r="I44" s="34">
        <f>$G$170</f>
        <v>1847</v>
      </c>
      <c r="J44" s="87">
        <f>G170-F170</f>
        <v>-336</v>
      </c>
      <c r="K44" s="34">
        <f>$G$171</f>
        <v>211</v>
      </c>
      <c r="L44" s="87">
        <f>G171-F171</f>
        <v>-120</v>
      </c>
      <c r="M44" s="34">
        <f>$G$172</f>
        <v>918</v>
      </c>
      <c r="N44" s="87">
        <f>G172-F172</f>
        <v>-319</v>
      </c>
      <c r="O44" s="34">
        <f>$G$173</f>
        <v>750</v>
      </c>
      <c r="P44" s="87">
        <f>G173-F173</f>
        <v>151</v>
      </c>
      <c r="Q44" s="34">
        <f>$G$174</f>
        <v>405</v>
      </c>
      <c r="R44" s="87">
        <f>G174-F174</f>
        <v>-251</v>
      </c>
      <c r="S44" s="34">
        <f>$G$175</f>
        <v>0</v>
      </c>
      <c r="T44" s="87">
        <f>G175-F175</f>
        <v>0</v>
      </c>
    </row>
    <row r="45" spans="2:36" s="20" customFormat="1" ht="24.95" customHeight="1" x14ac:dyDescent="0.2">
      <c r="B45" s="83" t="s">
        <v>47</v>
      </c>
      <c r="C45" s="84"/>
      <c r="D45" s="84"/>
      <c r="E45" s="84"/>
      <c r="F45" s="84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</row>
    <row r="46" spans="2:36" s="45" customFormat="1" ht="14.25" x14ac:dyDescent="0.25">
      <c r="B46" s="6"/>
      <c r="C46" s="3"/>
      <c r="D46" s="5"/>
      <c r="E46" s="3"/>
      <c r="F46" s="5"/>
      <c r="G46" s="3"/>
      <c r="H46" s="5"/>
      <c r="I46" s="3"/>
      <c r="J46" s="5"/>
      <c r="K46" s="3"/>
      <c r="L46" s="5"/>
      <c r="M46" s="3"/>
      <c r="N46" s="5"/>
      <c r="O46" s="3"/>
      <c r="P46" s="5"/>
      <c r="Q46" s="3"/>
      <c r="R46" s="5"/>
      <c r="U46" s="43"/>
      <c r="AH46" s="40"/>
      <c r="AI46" s="43"/>
      <c r="AJ46" s="40"/>
    </row>
    <row r="47" spans="2:36" ht="14.25" customHeight="1" x14ac:dyDescent="0.25">
      <c r="B47" s="154" t="s">
        <v>229</v>
      </c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</row>
    <row r="48" spans="2:36" ht="14.25" customHeight="1" x14ac:dyDescent="0.25"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</row>
    <row r="49" spans="1:27" ht="14.25" customHeight="1" x14ac:dyDescent="0.25"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</row>
    <row r="51" spans="1:27" s="20" customFormat="1" ht="24.95" customHeight="1" x14ac:dyDescent="0.25">
      <c r="B51" s="74" t="s">
        <v>261</v>
      </c>
    </row>
    <row r="52" spans="1:27" s="20" customFormat="1" ht="25.5" x14ac:dyDescent="0.25">
      <c r="B52" s="78" t="s">
        <v>10</v>
      </c>
      <c r="C52" s="88" t="s">
        <v>326</v>
      </c>
      <c r="D52" s="88" t="s">
        <v>327</v>
      </c>
      <c r="E52" s="88" t="s">
        <v>328</v>
      </c>
      <c r="F52" s="88" t="s">
        <v>329</v>
      </c>
      <c r="G52" s="88" t="s">
        <v>330</v>
      </c>
      <c r="H52" s="80" t="s">
        <v>331</v>
      </c>
      <c r="I52" s="80" t="s">
        <v>332</v>
      </c>
      <c r="J52" s="89"/>
    </row>
    <row r="53" spans="1:27" s="20" customFormat="1" ht="12.75" x14ac:dyDescent="0.25">
      <c r="B53" s="20" t="s">
        <v>16</v>
      </c>
      <c r="C53" s="13">
        <f>'[1]1. Forme contrattuali'!C4</f>
        <v>41896</v>
      </c>
      <c r="D53" s="13">
        <f>'[1]1. Forme contrattuali'!D4</f>
        <v>36670</v>
      </c>
      <c r="E53" s="13">
        <f>'[1]1. Forme contrattuali'!E4</f>
        <v>39617</v>
      </c>
      <c r="F53" s="13">
        <f>'[1]1. Forme contrattuali'!F4</f>
        <v>47031</v>
      </c>
      <c r="G53" s="13">
        <f>'[1]1. Forme contrattuali'!G4</f>
        <v>37001</v>
      </c>
      <c r="H53" s="86">
        <f t="shared" ref="H53:H61" si="0">G53-C53</f>
        <v>-4895</v>
      </c>
      <c r="I53" s="23">
        <f t="shared" ref="I53:I61" si="1">(G53-C53)/C53</f>
        <v>-0.11683692953981287</v>
      </c>
    </row>
    <row r="54" spans="1:27" s="20" customFormat="1" ht="12.75" x14ac:dyDescent="0.25">
      <c r="B54" s="20" t="s">
        <v>17</v>
      </c>
      <c r="C54" s="13">
        <f>'[1]1. Forme contrattuali'!C5</f>
        <v>119603</v>
      </c>
      <c r="D54" s="13">
        <f>'[1]1. Forme contrattuali'!D5</f>
        <v>154569</v>
      </c>
      <c r="E54" s="13">
        <f>'[1]1. Forme contrattuali'!E5</f>
        <v>163576</v>
      </c>
      <c r="F54" s="13">
        <f>'[1]1. Forme contrattuali'!F5</f>
        <v>171772</v>
      </c>
      <c r="G54" s="13">
        <f>'[1]1. Forme contrattuali'!G5</f>
        <v>121883</v>
      </c>
      <c r="H54" s="86">
        <f t="shared" si="0"/>
        <v>2280</v>
      </c>
      <c r="I54" s="23">
        <f t="shared" si="1"/>
        <v>1.9063066979925252E-2</v>
      </c>
    </row>
    <row r="55" spans="1:27" s="20" customFormat="1" ht="12.75" x14ac:dyDescent="0.25">
      <c r="B55" s="20" t="s">
        <v>333</v>
      </c>
      <c r="C55" s="13">
        <f>'[1]1. Forme contrattuali'!C6</f>
        <v>90428</v>
      </c>
      <c r="D55" s="13">
        <f>'[1]1. Forme contrattuali'!D6</f>
        <v>110720</v>
      </c>
      <c r="E55" s="13">
        <f>'[1]1. Forme contrattuali'!E6</f>
        <v>100649</v>
      </c>
      <c r="F55" s="13">
        <f>'[1]1. Forme contrattuali'!F6</f>
        <v>64668</v>
      </c>
      <c r="G55" s="13">
        <f>'[1]1. Forme contrattuali'!G6</f>
        <v>45643</v>
      </c>
      <c r="H55" s="86">
        <f t="shared" si="0"/>
        <v>-44785</v>
      </c>
      <c r="I55" s="23">
        <f t="shared" si="1"/>
        <v>-0.49525589419206439</v>
      </c>
    </row>
    <row r="56" spans="1:27" s="20" customFormat="1" ht="12.75" x14ac:dyDescent="0.25">
      <c r="B56" s="20" t="s">
        <v>18</v>
      </c>
      <c r="C56" s="13">
        <f>'[1]1. Forme contrattuali'!C7</f>
        <v>9292</v>
      </c>
      <c r="D56" s="13">
        <f>'[1]1. Forme contrattuali'!D7</f>
        <v>11759</v>
      </c>
      <c r="E56" s="13">
        <f>'[1]1. Forme contrattuali'!E7</f>
        <v>14022</v>
      </c>
      <c r="F56" s="13">
        <f>'[1]1. Forme contrattuali'!F7</f>
        <v>15455</v>
      </c>
      <c r="G56" s="13">
        <f>'[1]1. Forme contrattuali'!G7</f>
        <v>10366</v>
      </c>
      <c r="H56" s="86">
        <f t="shared" si="0"/>
        <v>1074</v>
      </c>
      <c r="I56" s="23">
        <f t="shared" si="1"/>
        <v>0.1155832974601808</v>
      </c>
    </row>
    <row r="57" spans="1:27" s="20" customFormat="1" ht="12.75" x14ac:dyDescent="0.25">
      <c r="B57" s="20" t="s">
        <v>19</v>
      </c>
      <c r="C57" s="13">
        <f>'[1]1. Forme contrattuali'!C8</f>
        <v>15665</v>
      </c>
      <c r="D57" s="13">
        <f>'[1]1. Forme contrattuali'!D8</f>
        <v>32504</v>
      </c>
      <c r="E57" s="13">
        <f>'[1]1. Forme contrattuali'!E8</f>
        <v>36402</v>
      </c>
      <c r="F57" s="13">
        <f>'[1]1. Forme contrattuali'!F8</f>
        <v>38093</v>
      </c>
      <c r="G57" s="13">
        <f>'[1]1. Forme contrattuali'!G8</f>
        <v>25290</v>
      </c>
      <c r="H57" s="86">
        <f t="shared" si="0"/>
        <v>9625</v>
      </c>
      <c r="I57" s="23">
        <f t="shared" si="1"/>
        <v>0.61442706670922442</v>
      </c>
    </row>
    <row r="58" spans="1:27" s="20" customFormat="1" ht="12.75" x14ac:dyDescent="0.25">
      <c r="B58" s="20" t="s">
        <v>20</v>
      </c>
      <c r="C58" s="13">
        <f>'[1]1. Forme contrattuali'!C9</f>
        <v>19377</v>
      </c>
      <c r="D58" s="13">
        <f>'[1]1. Forme contrattuali'!D9</f>
        <v>19953</v>
      </c>
      <c r="E58" s="13">
        <f>'[1]1. Forme contrattuali'!E9</f>
        <v>19529</v>
      </c>
      <c r="F58" s="13">
        <f>'[1]1. Forme contrattuali'!F9</f>
        <v>19857</v>
      </c>
      <c r="G58" s="13">
        <f>'[1]1. Forme contrattuali'!G9</f>
        <v>21559</v>
      </c>
      <c r="H58" s="86">
        <f t="shared" si="0"/>
        <v>2182</v>
      </c>
      <c r="I58" s="23">
        <f t="shared" si="1"/>
        <v>0.11260773081488362</v>
      </c>
    </row>
    <row r="59" spans="1:27" s="20" customFormat="1" ht="12.75" x14ac:dyDescent="0.25">
      <c r="B59" s="20" t="s">
        <v>48</v>
      </c>
      <c r="C59" s="13">
        <f>'[1]1. Forme contrattuali'!C10</f>
        <v>23967</v>
      </c>
      <c r="D59" s="13">
        <f>'[1]1. Forme contrattuali'!D10</f>
        <v>24689</v>
      </c>
      <c r="E59" s="13">
        <f>'[1]1. Forme contrattuali'!E10</f>
        <v>26301</v>
      </c>
      <c r="F59" s="13">
        <f>'[1]1. Forme contrattuali'!F10</f>
        <v>25867</v>
      </c>
      <c r="G59" s="13">
        <f>'[1]1. Forme contrattuali'!G10</f>
        <v>18096</v>
      </c>
      <c r="H59" s="86">
        <f t="shared" si="0"/>
        <v>-5871</v>
      </c>
      <c r="I59" s="23">
        <f t="shared" si="1"/>
        <v>-0.24496182250594567</v>
      </c>
    </row>
    <row r="60" spans="1:27" s="20" customFormat="1" ht="12.75" x14ac:dyDescent="0.25">
      <c r="B60" s="20" t="s">
        <v>21</v>
      </c>
      <c r="C60" s="13">
        <f>'[1]1. Forme contrattuali'!C11</f>
        <v>12</v>
      </c>
      <c r="D60" s="13">
        <f>'[1]1. Forme contrattuali'!D11</f>
        <v>14</v>
      </c>
      <c r="E60" s="13">
        <f>'[1]1. Forme contrattuali'!E11</f>
        <v>17</v>
      </c>
      <c r="F60" s="13">
        <f>'[1]1. Forme contrattuali'!F11</f>
        <v>67</v>
      </c>
      <c r="G60" s="13">
        <f>'[1]1. Forme contrattuali'!G11</f>
        <v>11</v>
      </c>
      <c r="H60" s="86">
        <f t="shared" si="0"/>
        <v>-1</v>
      </c>
      <c r="I60" s="23">
        <f t="shared" si="1"/>
        <v>-8.3333333333333329E-2</v>
      </c>
    </row>
    <row r="61" spans="1:27" s="20" customFormat="1" ht="12.75" x14ac:dyDescent="0.25">
      <c r="B61" s="90" t="s">
        <v>26</v>
      </c>
      <c r="C61" s="16">
        <f>SUM(C53:C60)</f>
        <v>320240</v>
      </c>
      <c r="D61" s="16">
        <f>SUM(D53:D60)</f>
        <v>390878</v>
      </c>
      <c r="E61" s="16">
        <f t="shared" ref="E61:G61" si="2">SUM(E53:E60)</f>
        <v>400113</v>
      </c>
      <c r="F61" s="16">
        <f t="shared" si="2"/>
        <v>382810</v>
      </c>
      <c r="G61" s="16">
        <f t="shared" si="2"/>
        <v>279849</v>
      </c>
      <c r="H61" s="34">
        <f t="shared" si="0"/>
        <v>-40391</v>
      </c>
      <c r="I61" s="91">
        <f t="shared" si="1"/>
        <v>-0.12612727954034475</v>
      </c>
    </row>
    <row r="62" spans="1:27" s="20" customFormat="1" ht="24.95" customHeight="1" x14ac:dyDescent="0.2">
      <c r="B62" s="83" t="s">
        <v>47</v>
      </c>
      <c r="C62" s="12"/>
      <c r="D62" s="12"/>
      <c r="E62" s="12"/>
      <c r="G62" s="12"/>
      <c r="H62" s="32"/>
      <c r="I62" s="92"/>
      <c r="J62" s="23"/>
    </row>
    <row r="63" spans="1:27" s="20" customFormat="1" ht="12.75" x14ac:dyDescent="0.25">
      <c r="C63" s="25"/>
      <c r="D63" s="25"/>
      <c r="E63" s="25"/>
      <c r="G63" s="25"/>
      <c r="H63" s="86"/>
      <c r="I63" s="23"/>
      <c r="J63" s="23"/>
    </row>
    <row r="64" spans="1:27" s="20" customFormat="1" ht="12.75" x14ac:dyDescent="0.25">
      <c r="A64" s="20" t="s">
        <v>49</v>
      </c>
      <c r="B64" s="104"/>
      <c r="C64" s="106" t="s">
        <v>326</v>
      </c>
      <c r="D64" s="106" t="s">
        <v>327</v>
      </c>
      <c r="E64" s="106" t="s">
        <v>328</v>
      </c>
      <c r="F64" s="108" t="s">
        <v>329</v>
      </c>
      <c r="G64" s="106" t="s">
        <v>330</v>
      </c>
      <c r="H64" s="109"/>
      <c r="I64" s="23"/>
      <c r="J64" s="23"/>
    </row>
    <row r="65" spans="2:10" s="20" customFormat="1" ht="12.75" x14ac:dyDescent="0.25">
      <c r="B65" s="104" t="s">
        <v>16</v>
      </c>
      <c r="C65" s="107">
        <f>C53/$C$53*100</f>
        <v>100</v>
      </c>
      <c r="D65" s="107">
        <f t="shared" ref="D65:G65" si="3">D53/$C$53*100</f>
        <v>87.526255489784234</v>
      </c>
      <c r="E65" s="107">
        <f t="shared" si="3"/>
        <v>94.560339889249562</v>
      </c>
      <c r="F65" s="107">
        <f t="shared" si="3"/>
        <v>112.25654000381897</v>
      </c>
      <c r="G65" s="107">
        <f t="shared" si="3"/>
        <v>88.316307046018721</v>
      </c>
      <c r="H65" s="109"/>
      <c r="I65" s="23"/>
      <c r="J65" s="23"/>
    </row>
    <row r="66" spans="2:10" s="20" customFormat="1" ht="12.75" x14ac:dyDescent="0.25">
      <c r="B66" s="104" t="s">
        <v>17</v>
      </c>
      <c r="C66" s="107">
        <f>C54/$C$54*100</f>
        <v>100</v>
      </c>
      <c r="D66" s="107">
        <f t="shared" ref="D66:G66" si="4">D54/$C$54*100</f>
        <v>129.23505263245906</v>
      </c>
      <c r="E66" s="107">
        <f t="shared" si="4"/>
        <v>136.76580018895848</v>
      </c>
      <c r="F66" s="107">
        <f t="shared" si="4"/>
        <v>143.61847110858423</v>
      </c>
      <c r="G66" s="107">
        <f t="shared" si="4"/>
        <v>101.90630669799252</v>
      </c>
      <c r="H66" s="109"/>
      <c r="I66" s="23"/>
      <c r="J66" s="23"/>
    </row>
    <row r="67" spans="2:10" s="20" customFormat="1" ht="12.75" x14ac:dyDescent="0.25">
      <c r="B67" s="112" t="s">
        <v>333</v>
      </c>
      <c r="C67" s="107">
        <f>C55/$C$55*100</f>
        <v>100</v>
      </c>
      <c r="D67" s="107">
        <f t="shared" ref="D67:G67" si="5">D55/$C$55*100</f>
        <v>122.43995222718627</v>
      </c>
      <c r="E67" s="107">
        <f t="shared" si="5"/>
        <v>111.30291502631928</v>
      </c>
      <c r="F67" s="107">
        <f t="shared" si="5"/>
        <v>71.513248108992784</v>
      </c>
      <c r="G67" s="107">
        <f t="shared" si="5"/>
        <v>50.47441058079356</v>
      </c>
      <c r="H67" s="109"/>
      <c r="I67" s="23"/>
      <c r="J67" s="23"/>
    </row>
    <row r="68" spans="2:10" s="20" customFormat="1" ht="12.75" x14ac:dyDescent="0.25">
      <c r="B68" s="104" t="s">
        <v>18</v>
      </c>
      <c r="C68" s="107">
        <f>C56/$C$56*100</f>
        <v>100</v>
      </c>
      <c r="D68" s="107">
        <f t="shared" ref="D68:G68" si="6">D56/$C$56*100</f>
        <v>126.54972018941024</v>
      </c>
      <c r="E68" s="107">
        <f t="shared" si="6"/>
        <v>150.90400344382263</v>
      </c>
      <c r="F68" s="107">
        <f t="shared" si="6"/>
        <v>166.32587171760653</v>
      </c>
      <c r="G68" s="107">
        <f t="shared" si="6"/>
        <v>111.55832974601807</v>
      </c>
      <c r="H68" s="109"/>
      <c r="I68" s="23"/>
      <c r="J68" s="23"/>
    </row>
    <row r="69" spans="2:10" x14ac:dyDescent="0.25">
      <c r="B69" s="104" t="s">
        <v>19</v>
      </c>
      <c r="C69" s="107">
        <f>C57/$C$57*100</f>
        <v>100</v>
      </c>
      <c r="D69" s="107">
        <f t="shared" ref="D69:G69" si="7">D57/$C$57*100</f>
        <v>207.49441429939358</v>
      </c>
      <c r="E69" s="107">
        <f t="shared" si="7"/>
        <v>232.37791254388767</v>
      </c>
      <c r="F69" s="107">
        <f t="shared" si="7"/>
        <v>243.17267794446215</v>
      </c>
      <c r="G69" s="107">
        <f t="shared" si="7"/>
        <v>161.44270667092243</v>
      </c>
      <c r="H69" s="114"/>
    </row>
    <row r="70" spans="2:10" x14ac:dyDescent="0.25">
      <c r="B70" s="104" t="s">
        <v>20</v>
      </c>
      <c r="C70" s="107">
        <f>C58/$C$58*100</f>
        <v>100</v>
      </c>
      <c r="D70" s="107">
        <f t="shared" ref="D70:G70" si="8">D58/$C$58*100</f>
        <v>102.97259637714818</v>
      </c>
      <c r="E70" s="107">
        <f t="shared" si="8"/>
        <v>100.78443515508077</v>
      </c>
      <c r="F70" s="107">
        <f t="shared" si="8"/>
        <v>102.47716364762347</v>
      </c>
      <c r="G70" s="107">
        <f t="shared" si="8"/>
        <v>111.26077308148837</v>
      </c>
      <c r="H70" s="114"/>
    </row>
    <row r="71" spans="2:10" x14ac:dyDescent="0.25">
      <c r="B71" s="104" t="s">
        <v>48</v>
      </c>
      <c r="C71" s="107">
        <f>C59/$C$59*100</f>
        <v>100</v>
      </c>
      <c r="D71" s="107">
        <f t="shared" ref="D71:G71" si="9">D59/$C$59*100</f>
        <v>103.01247548712813</v>
      </c>
      <c r="E71" s="107">
        <f t="shared" si="9"/>
        <v>109.73839028664413</v>
      </c>
      <c r="F71" s="107">
        <f t="shared" si="9"/>
        <v>107.92756707138982</v>
      </c>
      <c r="G71" s="107">
        <f t="shared" si="9"/>
        <v>75.503817749405428</v>
      </c>
      <c r="H71" s="114"/>
    </row>
    <row r="74" spans="2:10" s="20" customFormat="1" ht="24.95" customHeight="1" x14ac:dyDescent="0.25">
      <c r="B74" s="74" t="s">
        <v>262</v>
      </c>
    </row>
    <row r="75" spans="2:10" s="20" customFormat="1" ht="25.5" x14ac:dyDescent="0.25">
      <c r="B75" s="78" t="s">
        <v>15</v>
      </c>
      <c r="C75" s="88" t="s">
        <v>326</v>
      </c>
      <c r="D75" s="88" t="s">
        <v>327</v>
      </c>
      <c r="E75" s="88" t="s">
        <v>328</v>
      </c>
      <c r="F75" s="88" t="s">
        <v>329</v>
      </c>
      <c r="G75" s="88" t="s">
        <v>330</v>
      </c>
      <c r="H75" s="80" t="s">
        <v>331</v>
      </c>
      <c r="I75" s="80" t="s">
        <v>332</v>
      </c>
      <c r="J75" s="89"/>
    </row>
    <row r="76" spans="2:10" s="20" customFormat="1" ht="12.75" x14ac:dyDescent="0.25">
      <c r="B76" s="20" t="s">
        <v>16</v>
      </c>
      <c r="C76" s="13">
        <f>'[1]1. Forme contrattuali'!C18</f>
        <v>7559</v>
      </c>
      <c r="D76" s="13">
        <f>'[1]1. Forme contrattuali'!D18</f>
        <v>6498</v>
      </c>
      <c r="E76" s="13">
        <f>'[1]1. Forme contrattuali'!E18</f>
        <v>7159</v>
      </c>
      <c r="F76" s="13">
        <f>'[1]1. Forme contrattuali'!F18</f>
        <v>8662</v>
      </c>
      <c r="G76" s="13">
        <f>'[1]1. Forme contrattuali'!G18</f>
        <v>6799</v>
      </c>
      <c r="H76" s="86">
        <f t="shared" ref="H76:H84" si="10">G76-C76</f>
        <v>-760</v>
      </c>
      <c r="I76" s="23">
        <f t="shared" ref="I76:I84" si="11">(G76-C76)/C76</f>
        <v>-0.10054239978833179</v>
      </c>
    </row>
    <row r="77" spans="2:10" s="20" customFormat="1" ht="12.75" x14ac:dyDescent="0.25">
      <c r="B77" s="20" t="s">
        <v>17</v>
      </c>
      <c r="C77" s="13">
        <f>'[1]1. Forme contrattuali'!C19</f>
        <v>23147</v>
      </c>
      <c r="D77" s="13">
        <f>'[1]1. Forme contrattuali'!D19</f>
        <v>31696</v>
      </c>
      <c r="E77" s="13">
        <f>'[1]1. Forme contrattuali'!E19</f>
        <v>33464</v>
      </c>
      <c r="F77" s="13">
        <f>'[1]1. Forme contrattuali'!F19</f>
        <v>34576</v>
      </c>
      <c r="G77" s="13">
        <f>'[1]1. Forme contrattuali'!G19</f>
        <v>25066</v>
      </c>
      <c r="H77" s="86">
        <f t="shared" si="10"/>
        <v>1919</v>
      </c>
      <c r="I77" s="23">
        <f t="shared" si="11"/>
        <v>8.2904912083639343E-2</v>
      </c>
    </row>
    <row r="78" spans="2:10" s="20" customFormat="1" ht="12.75" x14ac:dyDescent="0.25">
      <c r="B78" s="20" t="s">
        <v>333</v>
      </c>
      <c r="C78" s="13">
        <f>'[1]1. Forme contrattuali'!C20</f>
        <v>10003</v>
      </c>
      <c r="D78" s="13">
        <f>'[1]1. Forme contrattuali'!D20</f>
        <v>12188</v>
      </c>
      <c r="E78" s="13">
        <f>'[1]1. Forme contrattuali'!E20</f>
        <v>10792</v>
      </c>
      <c r="F78" s="13">
        <f>'[1]1. Forme contrattuali'!F20</f>
        <v>7661</v>
      </c>
      <c r="G78" s="13">
        <f>'[1]1. Forme contrattuali'!G20</f>
        <v>6077</v>
      </c>
      <c r="H78" s="86">
        <f t="shared" si="10"/>
        <v>-3926</v>
      </c>
      <c r="I78" s="23">
        <f t="shared" si="11"/>
        <v>-0.39248225532340297</v>
      </c>
    </row>
    <row r="79" spans="2:10" s="20" customFormat="1" ht="12.75" x14ac:dyDescent="0.25">
      <c r="B79" s="20" t="s">
        <v>18</v>
      </c>
      <c r="C79" s="13">
        <f>'[1]1. Forme contrattuali'!C21</f>
        <v>1387</v>
      </c>
      <c r="D79" s="13">
        <f>'[1]1. Forme contrattuali'!D21</f>
        <v>1667</v>
      </c>
      <c r="E79" s="13">
        <f>'[1]1. Forme contrattuali'!E21</f>
        <v>2014</v>
      </c>
      <c r="F79" s="13">
        <f>'[1]1. Forme contrattuali'!F21</f>
        <v>2198</v>
      </c>
      <c r="G79" s="13">
        <f>'[1]1. Forme contrattuali'!G21</f>
        <v>1490</v>
      </c>
      <c r="H79" s="86">
        <f t="shared" si="10"/>
        <v>103</v>
      </c>
      <c r="I79" s="23">
        <f t="shared" si="11"/>
        <v>7.4260994953136261E-2</v>
      </c>
    </row>
    <row r="80" spans="2:10" s="20" customFormat="1" ht="12.75" x14ac:dyDescent="0.25">
      <c r="B80" s="20" t="s">
        <v>19</v>
      </c>
      <c r="C80" s="13">
        <f>'[1]1. Forme contrattuali'!C22</f>
        <v>1341</v>
      </c>
      <c r="D80" s="13">
        <f>'[1]1. Forme contrattuali'!D22</f>
        <v>5427</v>
      </c>
      <c r="E80" s="13">
        <f>'[1]1. Forme contrattuali'!E22</f>
        <v>6318</v>
      </c>
      <c r="F80" s="13">
        <f>'[1]1. Forme contrattuali'!F22</f>
        <v>6470</v>
      </c>
      <c r="G80" s="13">
        <f>'[1]1. Forme contrattuali'!G22</f>
        <v>5660</v>
      </c>
      <c r="H80" s="86">
        <f t="shared" si="10"/>
        <v>4319</v>
      </c>
      <c r="I80" s="23">
        <f t="shared" si="11"/>
        <v>3.2207307979120059</v>
      </c>
    </row>
    <row r="81" spans="2:10" s="20" customFormat="1" ht="12.75" x14ac:dyDescent="0.25">
      <c r="B81" s="20" t="s">
        <v>20</v>
      </c>
      <c r="C81" s="13">
        <f>'[1]1. Forme contrattuali'!C23</f>
        <v>3095</v>
      </c>
      <c r="D81" s="13">
        <f>'[1]1. Forme contrattuali'!D23</f>
        <v>3204</v>
      </c>
      <c r="E81" s="13">
        <f>'[1]1. Forme contrattuali'!E23</f>
        <v>3045</v>
      </c>
      <c r="F81" s="13">
        <f>'[1]1. Forme contrattuali'!F23</f>
        <v>3168</v>
      </c>
      <c r="G81" s="13">
        <f>'[1]1. Forme contrattuali'!G23</f>
        <v>3847</v>
      </c>
      <c r="H81" s="86">
        <f t="shared" si="10"/>
        <v>752</v>
      </c>
      <c r="I81" s="23">
        <f t="shared" si="11"/>
        <v>0.24297253634894991</v>
      </c>
    </row>
    <row r="82" spans="2:10" s="20" customFormat="1" ht="12.75" x14ac:dyDescent="0.25">
      <c r="B82" s="20" t="s">
        <v>48</v>
      </c>
      <c r="C82" s="13">
        <f>'[1]1. Forme contrattuali'!C24</f>
        <v>2554</v>
      </c>
      <c r="D82" s="13">
        <f>'[1]1. Forme contrattuali'!D24</f>
        <v>2956</v>
      </c>
      <c r="E82" s="13">
        <f>'[1]1. Forme contrattuali'!E24</f>
        <v>3563</v>
      </c>
      <c r="F82" s="13">
        <f>'[1]1. Forme contrattuali'!F24</f>
        <v>3271</v>
      </c>
      <c r="G82" s="13">
        <f>'[1]1. Forme contrattuali'!G24</f>
        <v>2338</v>
      </c>
      <c r="H82" s="86">
        <f t="shared" si="10"/>
        <v>-216</v>
      </c>
      <c r="I82" s="23">
        <f t="shared" si="11"/>
        <v>-8.4573218480814408E-2</v>
      </c>
    </row>
    <row r="83" spans="2:10" s="20" customFormat="1" ht="12.75" x14ac:dyDescent="0.25">
      <c r="B83" s="20" t="s">
        <v>21</v>
      </c>
      <c r="C83" s="13">
        <f>'[1]1. Forme contrattuali'!C25</f>
        <v>1</v>
      </c>
      <c r="D83" s="13">
        <f>'[1]1. Forme contrattuali'!D25</f>
        <v>1</v>
      </c>
      <c r="E83" s="13">
        <f>'[1]1. Forme contrattuali'!E25</f>
        <v>4</v>
      </c>
      <c r="F83" s="13">
        <f>'[1]1. Forme contrattuali'!F25</f>
        <v>0</v>
      </c>
      <c r="G83" s="13">
        <f>'[1]1. Forme contrattuali'!G25</f>
        <v>0</v>
      </c>
      <c r="H83" s="86">
        <f t="shared" si="10"/>
        <v>-1</v>
      </c>
      <c r="I83" s="23">
        <f t="shared" si="11"/>
        <v>-1</v>
      </c>
    </row>
    <row r="84" spans="2:10" s="20" customFormat="1" ht="12.75" x14ac:dyDescent="0.25">
      <c r="B84" s="90" t="s">
        <v>26</v>
      </c>
      <c r="C84" s="16">
        <f>SUM(C76:C83)</f>
        <v>49087</v>
      </c>
      <c r="D84" s="16">
        <f>SUM(D76:D83)</f>
        <v>63637</v>
      </c>
      <c r="E84" s="16">
        <f t="shared" ref="E84:G84" si="12">SUM(E76:E83)</f>
        <v>66359</v>
      </c>
      <c r="F84" s="16">
        <f t="shared" si="12"/>
        <v>66006</v>
      </c>
      <c r="G84" s="16">
        <f t="shared" si="12"/>
        <v>51277</v>
      </c>
      <c r="H84" s="34">
        <f t="shared" si="10"/>
        <v>2190</v>
      </c>
      <c r="I84" s="91">
        <f t="shared" si="11"/>
        <v>4.4614663760262394E-2</v>
      </c>
    </row>
    <row r="85" spans="2:10" s="20" customFormat="1" ht="24.95" customHeight="1" x14ac:dyDescent="0.2">
      <c r="B85" s="83" t="s">
        <v>47</v>
      </c>
      <c r="C85" s="12"/>
      <c r="D85" s="12"/>
      <c r="E85" s="12"/>
      <c r="G85" s="12"/>
      <c r="H85" s="32"/>
      <c r="I85" s="92"/>
      <c r="J85" s="23"/>
    </row>
    <row r="86" spans="2:10" s="20" customFormat="1" ht="12.75" x14ac:dyDescent="0.25">
      <c r="B86" s="112"/>
      <c r="C86" s="111"/>
      <c r="D86" s="111"/>
      <c r="E86" s="111"/>
      <c r="F86" s="112"/>
      <c r="G86" s="111"/>
      <c r="H86" s="109"/>
      <c r="I86" s="23"/>
      <c r="J86" s="23"/>
    </row>
    <row r="87" spans="2:10" s="20" customFormat="1" ht="12.75" x14ac:dyDescent="0.25">
      <c r="B87" s="104"/>
      <c r="C87" s="106" t="s">
        <v>326</v>
      </c>
      <c r="D87" s="106" t="s">
        <v>327</v>
      </c>
      <c r="E87" s="106" t="s">
        <v>328</v>
      </c>
      <c r="F87" s="108" t="s">
        <v>329</v>
      </c>
      <c r="G87" s="106" t="s">
        <v>330</v>
      </c>
      <c r="H87" s="109"/>
      <c r="I87" s="23"/>
      <c r="J87" s="23"/>
    </row>
    <row r="88" spans="2:10" s="20" customFormat="1" ht="12.75" x14ac:dyDescent="0.25">
      <c r="B88" s="104" t="s">
        <v>16</v>
      </c>
      <c r="C88" s="107">
        <f>C76/$C$76*100</f>
        <v>100</v>
      </c>
      <c r="D88" s="107">
        <f t="shared" ref="D88:G88" si="13">D76/$C$76*100</f>
        <v>85.963751819023685</v>
      </c>
      <c r="E88" s="107">
        <f t="shared" si="13"/>
        <v>94.708294747982535</v>
      </c>
      <c r="F88" s="107">
        <f t="shared" si="13"/>
        <v>114.59187723243815</v>
      </c>
      <c r="G88" s="107">
        <f t="shared" si="13"/>
        <v>89.945760021166819</v>
      </c>
      <c r="H88" s="109"/>
      <c r="I88" s="23"/>
      <c r="J88" s="23"/>
    </row>
    <row r="89" spans="2:10" s="20" customFormat="1" ht="12.75" x14ac:dyDescent="0.25">
      <c r="B89" s="104" t="s">
        <v>17</v>
      </c>
      <c r="C89" s="107">
        <f>C77/$C$77*100</f>
        <v>100</v>
      </c>
      <c r="D89" s="107">
        <f t="shared" ref="D89:G89" si="14">D77/$C$77*100</f>
        <v>136.93351190219033</v>
      </c>
      <c r="E89" s="107">
        <f t="shared" si="14"/>
        <v>144.57165075387738</v>
      </c>
      <c r="F89" s="107">
        <f t="shared" si="14"/>
        <v>149.37572903616018</v>
      </c>
      <c r="G89" s="107">
        <f t="shared" si="14"/>
        <v>108.29049120836393</v>
      </c>
      <c r="H89" s="109"/>
      <c r="I89" s="23"/>
      <c r="J89" s="23"/>
    </row>
    <row r="90" spans="2:10" s="20" customFormat="1" ht="12.75" x14ac:dyDescent="0.25">
      <c r="B90" s="112" t="s">
        <v>333</v>
      </c>
      <c r="C90" s="107">
        <f>C78/$C$78*100</f>
        <v>100</v>
      </c>
      <c r="D90" s="107">
        <f t="shared" ref="D90:G90" si="15">D78/$C$78*100</f>
        <v>121.84344696591023</v>
      </c>
      <c r="E90" s="107">
        <f t="shared" si="15"/>
        <v>107.88763370988703</v>
      </c>
      <c r="F90" s="107">
        <f t="shared" si="15"/>
        <v>76.58702389283215</v>
      </c>
      <c r="G90" s="107">
        <f t="shared" si="15"/>
        <v>60.7517744676597</v>
      </c>
      <c r="H90" s="109"/>
      <c r="I90" s="23"/>
      <c r="J90" s="23"/>
    </row>
    <row r="91" spans="2:10" s="20" customFormat="1" ht="12.75" x14ac:dyDescent="0.25">
      <c r="B91" s="104" t="s">
        <v>18</v>
      </c>
      <c r="C91" s="107">
        <f>C79/$C$79*100</f>
        <v>100</v>
      </c>
      <c r="D91" s="107">
        <f t="shared" ref="D91:G91" si="16">D79/$C$79*100</f>
        <v>120.18745493871666</v>
      </c>
      <c r="E91" s="107">
        <f t="shared" si="16"/>
        <v>145.20547945205479</v>
      </c>
      <c r="F91" s="107">
        <f t="shared" si="16"/>
        <v>158.47152126892576</v>
      </c>
      <c r="G91" s="107">
        <f t="shared" si="16"/>
        <v>107.42609949531364</v>
      </c>
      <c r="H91" s="109"/>
      <c r="I91" s="23"/>
      <c r="J91" s="23"/>
    </row>
    <row r="92" spans="2:10" x14ac:dyDescent="0.25">
      <c r="B92" s="104" t="s">
        <v>19</v>
      </c>
      <c r="C92" s="107">
        <f>C80/$C$80*100</f>
        <v>100</v>
      </c>
      <c r="D92" s="107">
        <f t="shared" ref="D92:G92" si="17">D80/$C$80*100</f>
        <v>404.69798657718121</v>
      </c>
      <c r="E92" s="107">
        <f t="shared" si="17"/>
        <v>471.14093959731542</v>
      </c>
      <c r="F92" s="107">
        <f t="shared" si="17"/>
        <v>482.47576435495898</v>
      </c>
      <c r="G92" s="107">
        <f t="shared" si="17"/>
        <v>422.07307979120066</v>
      </c>
      <c r="H92" s="114"/>
    </row>
    <row r="93" spans="2:10" x14ac:dyDescent="0.25">
      <c r="B93" s="104" t="s">
        <v>20</v>
      </c>
      <c r="C93" s="107">
        <f>C81/$C$81*100</f>
        <v>100</v>
      </c>
      <c r="D93" s="107">
        <f t="shared" ref="D93:G93" si="18">D81/$C$81*100</f>
        <v>103.52180936995154</v>
      </c>
      <c r="E93" s="107">
        <f t="shared" si="18"/>
        <v>98.384491114701135</v>
      </c>
      <c r="F93" s="107">
        <f t="shared" si="18"/>
        <v>102.35864297253634</v>
      </c>
      <c r="G93" s="107">
        <f t="shared" si="18"/>
        <v>124.29725363489499</v>
      </c>
      <c r="H93" s="114"/>
    </row>
    <row r="94" spans="2:10" x14ac:dyDescent="0.25">
      <c r="B94" s="104" t="s">
        <v>48</v>
      </c>
      <c r="C94" s="107">
        <f>C82/$C$82*100</f>
        <v>100</v>
      </c>
      <c r="D94" s="107">
        <f t="shared" ref="D94:G94" si="19">D82/$C$82*100</f>
        <v>115.74001566170713</v>
      </c>
      <c r="E94" s="107">
        <f t="shared" si="19"/>
        <v>139.50665622552859</v>
      </c>
      <c r="F94" s="107">
        <f t="shared" si="19"/>
        <v>128.07361002349256</v>
      </c>
      <c r="G94" s="107">
        <f t="shared" si="19"/>
        <v>91.542678151918551</v>
      </c>
      <c r="H94" s="114"/>
    </row>
    <row r="96" spans="2:10" x14ac:dyDescent="0.25">
      <c r="B96" s="19"/>
      <c r="C96" s="24"/>
      <c r="D96" s="24"/>
      <c r="E96" s="24"/>
      <c r="G96" s="24"/>
    </row>
    <row r="97" spans="2:10" s="20" customFormat="1" ht="24.95" customHeight="1" x14ac:dyDescent="0.25">
      <c r="B97" s="74" t="s">
        <v>263</v>
      </c>
    </row>
    <row r="98" spans="2:10" s="20" customFormat="1" ht="25.5" x14ac:dyDescent="0.25">
      <c r="B98" s="78" t="s">
        <v>54</v>
      </c>
      <c r="C98" s="88" t="s">
        <v>326</v>
      </c>
      <c r="D98" s="88" t="s">
        <v>327</v>
      </c>
      <c r="E98" s="88" t="s">
        <v>328</v>
      </c>
      <c r="F98" s="88" t="s">
        <v>329</v>
      </c>
      <c r="G98" s="88" t="s">
        <v>330</v>
      </c>
      <c r="H98" s="80" t="s">
        <v>331</v>
      </c>
      <c r="I98" s="80" t="s">
        <v>332</v>
      </c>
      <c r="J98" s="89"/>
    </row>
    <row r="99" spans="2:10" s="20" customFormat="1" ht="12.75" x14ac:dyDescent="0.25">
      <c r="B99" s="20" t="s">
        <v>16</v>
      </c>
      <c r="C99" s="13">
        <f>'[1]1. Forme contrattuali'!C32</f>
        <v>1288</v>
      </c>
      <c r="D99" s="13">
        <f>'[1]1. Forme contrattuali'!D32</f>
        <v>1020</v>
      </c>
      <c r="E99" s="13">
        <f>'[1]1. Forme contrattuali'!E32</f>
        <v>1086</v>
      </c>
      <c r="F99" s="13">
        <f>'[1]1. Forme contrattuali'!F32</f>
        <v>1301</v>
      </c>
      <c r="G99" s="13">
        <f>'[1]1. Forme contrattuali'!G32</f>
        <v>976</v>
      </c>
      <c r="H99" s="86">
        <f t="shared" ref="H99:H107" si="20">G99-C99</f>
        <v>-312</v>
      </c>
      <c r="I99" s="23">
        <f t="shared" ref="I99:I105" si="21">(G99-C99)/C99</f>
        <v>-0.24223602484472051</v>
      </c>
    </row>
    <row r="100" spans="2:10" s="20" customFormat="1" ht="12.75" x14ac:dyDescent="0.25">
      <c r="B100" s="20" t="s">
        <v>17</v>
      </c>
      <c r="C100" s="13">
        <f>'[1]1. Forme contrattuali'!C33</f>
        <v>3829</v>
      </c>
      <c r="D100" s="13">
        <f>'[1]1. Forme contrattuali'!D33</f>
        <v>5228</v>
      </c>
      <c r="E100" s="13">
        <f>'[1]1. Forme contrattuali'!E33</f>
        <v>5705</v>
      </c>
      <c r="F100" s="13">
        <f>'[1]1. Forme contrattuali'!F33</f>
        <v>5738</v>
      </c>
      <c r="G100" s="13">
        <f>'[1]1. Forme contrattuali'!G33</f>
        <v>4150</v>
      </c>
      <c r="H100" s="86">
        <f t="shared" si="20"/>
        <v>321</v>
      </c>
      <c r="I100" s="23">
        <f t="shared" si="21"/>
        <v>8.3833899190389138E-2</v>
      </c>
    </row>
    <row r="101" spans="2:10" s="20" customFormat="1" ht="12.75" x14ac:dyDescent="0.25">
      <c r="B101" s="20" t="s">
        <v>333</v>
      </c>
      <c r="C101" s="13">
        <f>'[1]1. Forme contrattuali'!C34</f>
        <v>1480</v>
      </c>
      <c r="D101" s="13">
        <f>'[1]1. Forme contrattuali'!D34</f>
        <v>2159</v>
      </c>
      <c r="E101" s="13">
        <f>'[1]1. Forme contrattuali'!E34</f>
        <v>1830</v>
      </c>
      <c r="F101" s="13">
        <f>'[1]1. Forme contrattuali'!F34</f>
        <v>1182</v>
      </c>
      <c r="G101" s="13">
        <f>'[1]1. Forme contrattuali'!G34</f>
        <v>925</v>
      </c>
      <c r="H101" s="86">
        <f t="shared" si="20"/>
        <v>-555</v>
      </c>
      <c r="I101" s="23">
        <f t="shared" si="21"/>
        <v>-0.375</v>
      </c>
    </row>
    <row r="102" spans="2:10" s="20" customFormat="1" ht="12.75" x14ac:dyDescent="0.25">
      <c r="B102" s="20" t="s">
        <v>18</v>
      </c>
      <c r="C102" s="13">
        <f>'[1]1. Forme contrattuali'!C35</f>
        <v>194</v>
      </c>
      <c r="D102" s="13">
        <f>'[1]1. Forme contrattuali'!D35</f>
        <v>265</v>
      </c>
      <c r="E102" s="13">
        <f>'[1]1. Forme contrattuali'!E35</f>
        <v>347</v>
      </c>
      <c r="F102" s="13">
        <f>'[1]1. Forme contrattuali'!F35</f>
        <v>331</v>
      </c>
      <c r="G102" s="13">
        <f>'[1]1. Forme contrattuali'!G35</f>
        <v>257</v>
      </c>
      <c r="H102" s="86">
        <f t="shared" si="20"/>
        <v>63</v>
      </c>
      <c r="I102" s="23">
        <f t="shared" si="21"/>
        <v>0.32474226804123713</v>
      </c>
    </row>
    <row r="103" spans="2:10" s="20" customFormat="1" ht="12.75" x14ac:dyDescent="0.25">
      <c r="B103" s="20" t="s">
        <v>19</v>
      </c>
      <c r="C103" s="13">
        <f>'[1]1. Forme contrattuali'!C36</f>
        <v>257</v>
      </c>
      <c r="D103" s="13">
        <f>'[1]1. Forme contrattuali'!D36</f>
        <v>1204</v>
      </c>
      <c r="E103" s="13">
        <f>'[1]1. Forme contrattuali'!E36</f>
        <v>1138</v>
      </c>
      <c r="F103" s="13">
        <f>'[1]1. Forme contrattuali'!F36</f>
        <v>1151</v>
      </c>
      <c r="G103" s="13">
        <f>'[1]1. Forme contrattuali'!G36</f>
        <v>938</v>
      </c>
      <c r="H103" s="86">
        <f t="shared" si="20"/>
        <v>681</v>
      </c>
      <c r="I103" s="23">
        <f t="shared" si="21"/>
        <v>2.649805447470817</v>
      </c>
    </row>
    <row r="104" spans="2:10" s="20" customFormat="1" ht="12.75" x14ac:dyDescent="0.25">
      <c r="B104" s="20" t="s">
        <v>20</v>
      </c>
      <c r="C104" s="13">
        <f>'[1]1. Forme contrattuali'!C37</f>
        <v>765</v>
      </c>
      <c r="D104" s="13">
        <f>'[1]1. Forme contrattuali'!D37</f>
        <v>812</v>
      </c>
      <c r="E104" s="13">
        <f>'[1]1. Forme contrattuali'!E37</f>
        <v>796</v>
      </c>
      <c r="F104" s="13">
        <f>'[1]1. Forme contrattuali'!F37</f>
        <v>804</v>
      </c>
      <c r="G104" s="13">
        <f>'[1]1. Forme contrattuali'!G37</f>
        <v>843</v>
      </c>
      <c r="H104" s="86">
        <f t="shared" si="20"/>
        <v>78</v>
      </c>
      <c r="I104" s="23">
        <f t="shared" si="21"/>
        <v>0.10196078431372549</v>
      </c>
    </row>
    <row r="105" spans="2:10" s="20" customFormat="1" ht="12.75" x14ac:dyDescent="0.25">
      <c r="B105" s="20" t="s">
        <v>48</v>
      </c>
      <c r="C105" s="13">
        <f>'[1]1. Forme contrattuali'!C38</f>
        <v>195</v>
      </c>
      <c r="D105" s="13">
        <f>'[1]1. Forme contrattuali'!D38</f>
        <v>210</v>
      </c>
      <c r="E105" s="13">
        <f>'[1]1. Forme contrattuali'!E38</f>
        <v>169</v>
      </c>
      <c r="F105" s="13">
        <f>'[1]1. Forme contrattuali'!F38</f>
        <v>207</v>
      </c>
      <c r="G105" s="13">
        <f>'[1]1. Forme contrattuali'!G38</f>
        <v>141</v>
      </c>
      <c r="H105" s="86">
        <f t="shared" si="20"/>
        <v>-54</v>
      </c>
      <c r="I105" s="23">
        <f t="shared" si="21"/>
        <v>-0.27692307692307694</v>
      </c>
    </row>
    <row r="106" spans="2:10" s="20" customFormat="1" ht="12.75" x14ac:dyDescent="0.25">
      <c r="B106" s="20" t="s">
        <v>21</v>
      </c>
      <c r="C106" s="13">
        <f>'[1]1. Forme contrattuali'!C39</f>
        <v>0</v>
      </c>
      <c r="D106" s="13">
        <f>'[1]1. Forme contrattuali'!D39</f>
        <v>1</v>
      </c>
      <c r="E106" s="13">
        <f>'[1]1. Forme contrattuali'!E39</f>
        <v>0</v>
      </c>
      <c r="F106" s="13">
        <f>'[1]1. Forme contrattuali'!F39</f>
        <v>0</v>
      </c>
      <c r="G106" s="13">
        <f>'[1]1. Forme contrattuali'!G39</f>
        <v>0</v>
      </c>
      <c r="H106" s="86">
        <f t="shared" si="20"/>
        <v>0</v>
      </c>
      <c r="I106" s="23" t="s">
        <v>151</v>
      </c>
    </row>
    <row r="107" spans="2:10" s="20" customFormat="1" ht="12.75" x14ac:dyDescent="0.25">
      <c r="B107" s="90" t="s">
        <v>26</v>
      </c>
      <c r="C107" s="16">
        <f>SUM(C99:C106)</f>
        <v>8008</v>
      </c>
      <c r="D107" s="16">
        <f>SUM(D99:D106)</f>
        <v>10899</v>
      </c>
      <c r="E107" s="16">
        <f t="shared" ref="E107:G107" si="22">SUM(E99:E106)</f>
        <v>11071</v>
      </c>
      <c r="F107" s="16">
        <f t="shared" si="22"/>
        <v>10714</v>
      </c>
      <c r="G107" s="16">
        <f t="shared" si="22"/>
        <v>8230</v>
      </c>
      <c r="H107" s="34">
        <f t="shared" si="20"/>
        <v>222</v>
      </c>
      <c r="I107" s="91">
        <f>(G107-C107)/C107</f>
        <v>2.7722277722277724E-2</v>
      </c>
    </row>
    <row r="108" spans="2:10" s="20" customFormat="1" ht="24.95" customHeight="1" x14ac:dyDescent="0.2">
      <c r="B108" s="83" t="s">
        <v>47</v>
      </c>
      <c r="C108" s="12"/>
      <c r="D108" s="12"/>
      <c r="E108" s="12"/>
      <c r="G108" s="12"/>
      <c r="H108" s="32"/>
      <c r="I108" s="92"/>
      <c r="J108" s="23"/>
    </row>
    <row r="109" spans="2:10" s="20" customFormat="1" ht="12.75" x14ac:dyDescent="0.25">
      <c r="B109" s="112"/>
      <c r="C109" s="111"/>
      <c r="D109" s="111"/>
      <c r="E109" s="111"/>
      <c r="F109" s="112"/>
      <c r="G109" s="111"/>
      <c r="H109" s="109"/>
      <c r="I109" s="23"/>
      <c r="J109" s="23"/>
    </row>
    <row r="110" spans="2:10" s="20" customFormat="1" ht="12.75" x14ac:dyDescent="0.25">
      <c r="B110" s="104"/>
      <c r="C110" s="106" t="s">
        <v>326</v>
      </c>
      <c r="D110" s="106" t="s">
        <v>327</v>
      </c>
      <c r="E110" s="106" t="s">
        <v>328</v>
      </c>
      <c r="F110" s="108" t="s">
        <v>329</v>
      </c>
      <c r="G110" s="106" t="s">
        <v>330</v>
      </c>
      <c r="H110" s="109"/>
      <c r="I110" s="23"/>
      <c r="J110" s="23"/>
    </row>
    <row r="111" spans="2:10" s="20" customFormat="1" ht="12.75" x14ac:dyDescent="0.25">
      <c r="B111" s="104" t="s">
        <v>16</v>
      </c>
      <c r="C111" s="107">
        <f>C99/$C$99*100</f>
        <v>100</v>
      </c>
      <c r="D111" s="107">
        <f t="shared" ref="D111:G111" si="23">D99/$C$99*100</f>
        <v>79.192546583850927</v>
      </c>
      <c r="E111" s="107">
        <f t="shared" si="23"/>
        <v>84.316770186335404</v>
      </c>
      <c r="F111" s="107">
        <f t="shared" si="23"/>
        <v>101.00931677018635</v>
      </c>
      <c r="G111" s="107">
        <f t="shared" si="23"/>
        <v>75.776397515527947</v>
      </c>
      <c r="H111" s="109"/>
      <c r="I111" s="23"/>
      <c r="J111" s="23"/>
    </row>
    <row r="112" spans="2:10" s="20" customFormat="1" ht="12.75" x14ac:dyDescent="0.25">
      <c r="B112" s="104" t="s">
        <v>17</v>
      </c>
      <c r="C112" s="107">
        <f>C100/$C$100*100</f>
        <v>100</v>
      </c>
      <c r="D112" s="107">
        <f t="shared" ref="D112:G112" si="24">D100/$C$100*100</f>
        <v>136.53695481849047</v>
      </c>
      <c r="E112" s="107">
        <f t="shared" si="24"/>
        <v>148.9945155393053</v>
      </c>
      <c r="F112" s="107">
        <f t="shared" si="24"/>
        <v>149.8563593627579</v>
      </c>
      <c r="G112" s="107">
        <f t="shared" si="24"/>
        <v>108.3833899190389</v>
      </c>
      <c r="H112" s="109"/>
      <c r="I112" s="23"/>
      <c r="J112" s="23"/>
    </row>
    <row r="113" spans="2:10" s="20" customFormat="1" ht="12.75" x14ac:dyDescent="0.25">
      <c r="B113" s="112" t="s">
        <v>333</v>
      </c>
      <c r="C113" s="107">
        <f>C101/$C$101*100</f>
        <v>100</v>
      </c>
      <c r="D113" s="107">
        <f t="shared" ref="D113:G113" si="25">D101/$C$101*100</f>
        <v>145.87837837837839</v>
      </c>
      <c r="E113" s="107">
        <f t="shared" si="25"/>
        <v>123.64864864864865</v>
      </c>
      <c r="F113" s="107">
        <f t="shared" si="25"/>
        <v>79.864864864864856</v>
      </c>
      <c r="G113" s="107">
        <f t="shared" si="25"/>
        <v>62.5</v>
      </c>
      <c r="H113" s="109"/>
      <c r="I113" s="23"/>
      <c r="J113" s="23"/>
    </row>
    <row r="114" spans="2:10" s="20" customFormat="1" ht="12.75" x14ac:dyDescent="0.25">
      <c r="B114" s="104" t="s">
        <v>18</v>
      </c>
      <c r="C114" s="107">
        <f>C102/$C$102*100</f>
        <v>100</v>
      </c>
      <c r="D114" s="107">
        <f t="shared" ref="D114:G114" si="26">D102/$C$102*100</f>
        <v>136.5979381443299</v>
      </c>
      <c r="E114" s="107">
        <f t="shared" si="26"/>
        <v>178.86597938144331</v>
      </c>
      <c r="F114" s="107">
        <f t="shared" si="26"/>
        <v>170.61855670103091</v>
      </c>
      <c r="G114" s="107">
        <f t="shared" si="26"/>
        <v>132.4742268041237</v>
      </c>
      <c r="H114" s="109"/>
      <c r="I114" s="23"/>
      <c r="J114" s="23"/>
    </row>
    <row r="115" spans="2:10" x14ac:dyDescent="0.25">
      <c r="B115" s="104" t="s">
        <v>19</v>
      </c>
      <c r="C115" s="107">
        <f>C103/$C$103*100</f>
        <v>100</v>
      </c>
      <c r="D115" s="107">
        <f t="shared" ref="D115:G115" si="27">D103/$C$103*100</f>
        <v>468.48249027237358</v>
      </c>
      <c r="E115" s="107">
        <f t="shared" si="27"/>
        <v>442.80155642023351</v>
      </c>
      <c r="F115" s="107">
        <f t="shared" si="27"/>
        <v>447.85992217898831</v>
      </c>
      <c r="G115" s="107">
        <f t="shared" si="27"/>
        <v>364.98054474708169</v>
      </c>
      <c r="H115" s="114"/>
    </row>
    <row r="116" spans="2:10" x14ac:dyDescent="0.25">
      <c r="B116" s="104" t="s">
        <v>20</v>
      </c>
      <c r="C116" s="107">
        <f>C104/$C$104*100</f>
        <v>100</v>
      </c>
      <c r="D116" s="107">
        <f t="shared" ref="D116:G116" si="28">D104/$C$104*100</f>
        <v>106.14379084967321</v>
      </c>
      <c r="E116" s="107">
        <f t="shared" si="28"/>
        <v>104.05228758169936</v>
      </c>
      <c r="F116" s="107">
        <f t="shared" si="28"/>
        <v>105.09803921568628</v>
      </c>
      <c r="G116" s="107">
        <f t="shared" si="28"/>
        <v>110.19607843137256</v>
      </c>
      <c r="H116" s="114"/>
    </row>
    <row r="117" spans="2:10" x14ac:dyDescent="0.25">
      <c r="B117" s="104" t="s">
        <v>48</v>
      </c>
      <c r="C117" s="107">
        <f>C105/$C$105*100</f>
        <v>100</v>
      </c>
      <c r="D117" s="107">
        <f t="shared" ref="D117:G117" si="29">D105/$C$105*100</f>
        <v>107.69230769230769</v>
      </c>
      <c r="E117" s="107">
        <f t="shared" si="29"/>
        <v>86.666666666666671</v>
      </c>
      <c r="F117" s="107">
        <f t="shared" si="29"/>
        <v>106.15384615384616</v>
      </c>
      <c r="G117" s="107">
        <f t="shared" si="29"/>
        <v>72.307692307692307</v>
      </c>
      <c r="H117" s="114"/>
    </row>
    <row r="119" spans="2:10" x14ac:dyDescent="0.25">
      <c r="B119" s="19"/>
      <c r="C119" s="24"/>
      <c r="D119" s="24"/>
      <c r="E119" s="24"/>
      <c r="G119" s="24"/>
    </row>
    <row r="120" spans="2:10" s="20" customFormat="1" ht="24.95" customHeight="1" x14ac:dyDescent="0.25">
      <c r="B120" s="74" t="s">
        <v>264</v>
      </c>
    </row>
    <row r="121" spans="2:10" s="20" customFormat="1" ht="25.5" x14ac:dyDescent="0.25">
      <c r="B121" s="78" t="s">
        <v>11</v>
      </c>
      <c r="C121" s="88" t="s">
        <v>326</v>
      </c>
      <c r="D121" s="88" t="s">
        <v>327</v>
      </c>
      <c r="E121" s="88" t="s">
        <v>328</v>
      </c>
      <c r="F121" s="88" t="s">
        <v>329</v>
      </c>
      <c r="G121" s="88" t="s">
        <v>330</v>
      </c>
      <c r="H121" s="80" t="s">
        <v>331</v>
      </c>
      <c r="I121" s="80" t="s">
        <v>332</v>
      </c>
      <c r="J121" s="89"/>
    </row>
    <row r="122" spans="2:10" s="20" customFormat="1" ht="12.75" x14ac:dyDescent="0.25">
      <c r="B122" s="20" t="s">
        <v>16</v>
      </c>
      <c r="C122" s="13">
        <f>'[1]1. Forme contrattuali'!C46</f>
        <v>3534</v>
      </c>
      <c r="D122" s="13">
        <f>'[1]1. Forme contrattuali'!D46</f>
        <v>3339</v>
      </c>
      <c r="E122" s="13">
        <f>'[1]1. Forme contrattuali'!E46</f>
        <v>3347</v>
      </c>
      <c r="F122" s="13">
        <f>'[1]1. Forme contrattuali'!F46</f>
        <v>4252</v>
      </c>
      <c r="G122" s="13">
        <f>'[1]1. Forme contrattuali'!G46</f>
        <v>3445</v>
      </c>
      <c r="H122" s="86">
        <f t="shared" ref="H122:H130" si="30">G122-C122</f>
        <v>-89</v>
      </c>
      <c r="I122" s="23">
        <f t="shared" ref="I122:I128" si="31">(G122-C122)/C122</f>
        <v>-2.5183927560837576E-2</v>
      </c>
    </row>
    <row r="123" spans="2:10" s="20" customFormat="1" ht="12.75" x14ac:dyDescent="0.25">
      <c r="B123" s="20" t="s">
        <v>17</v>
      </c>
      <c r="C123" s="13">
        <f>'[1]1. Forme contrattuali'!C47</f>
        <v>8738</v>
      </c>
      <c r="D123" s="13">
        <f>'[1]1. Forme contrattuali'!D47</f>
        <v>12487</v>
      </c>
      <c r="E123" s="13">
        <f>'[1]1. Forme contrattuali'!E47</f>
        <v>13160</v>
      </c>
      <c r="F123" s="13">
        <f>'[1]1. Forme contrattuali'!F47</f>
        <v>14006</v>
      </c>
      <c r="G123" s="13">
        <f>'[1]1. Forme contrattuali'!G47</f>
        <v>10618</v>
      </c>
      <c r="H123" s="86">
        <f t="shared" si="30"/>
        <v>1880</v>
      </c>
      <c r="I123" s="23">
        <f t="shared" si="31"/>
        <v>0.21515220874341956</v>
      </c>
    </row>
    <row r="124" spans="2:10" s="20" customFormat="1" ht="12.75" x14ac:dyDescent="0.25">
      <c r="B124" s="20" t="s">
        <v>333</v>
      </c>
      <c r="C124" s="13">
        <f>'[1]1. Forme contrattuali'!C48</f>
        <v>4595</v>
      </c>
      <c r="D124" s="13">
        <f>'[1]1. Forme contrattuali'!D48</f>
        <v>4779</v>
      </c>
      <c r="E124" s="13">
        <f>'[1]1. Forme contrattuali'!E48</f>
        <v>4287</v>
      </c>
      <c r="F124" s="13">
        <f>'[1]1. Forme contrattuali'!F48</f>
        <v>3135</v>
      </c>
      <c r="G124" s="13">
        <f>'[1]1. Forme contrattuali'!G48</f>
        <v>2534</v>
      </c>
      <c r="H124" s="86">
        <f t="shared" si="30"/>
        <v>-2061</v>
      </c>
      <c r="I124" s="23">
        <f t="shared" si="31"/>
        <v>-0.4485310119695321</v>
      </c>
    </row>
    <row r="125" spans="2:10" s="20" customFormat="1" ht="12.75" x14ac:dyDescent="0.25">
      <c r="B125" s="20" t="s">
        <v>18</v>
      </c>
      <c r="C125" s="13">
        <f>'[1]1. Forme contrattuali'!C49</f>
        <v>561</v>
      </c>
      <c r="D125" s="13">
        <f>'[1]1. Forme contrattuali'!D49</f>
        <v>705</v>
      </c>
      <c r="E125" s="13">
        <f>'[1]1. Forme contrattuali'!E49</f>
        <v>906</v>
      </c>
      <c r="F125" s="13">
        <f>'[1]1. Forme contrattuali'!F49</f>
        <v>975</v>
      </c>
      <c r="G125" s="13">
        <f>'[1]1. Forme contrattuali'!G49</f>
        <v>698</v>
      </c>
      <c r="H125" s="86">
        <f t="shared" si="30"/>
        <v>137</v>
      </c>
      <c r="I125" s="23">
        <f t="shared" si="31"/>
        <v>0.24420677361853832</v>
      </c>
    </row>
    <row r="126" spans="2:10" s="20" customFormat="1" ht="12.75" x14ac:dyDescent="0.25">
      <c r="B126" s="20" t="s">
        <v>19</v>
      </c>
      <c r="C126" s="13">
        <f>'[1]1. Forme contrattuali'!C50</f>
        <v>384</v>
      </c>
      <c r="D126" s="13">
        <f>'[1]1. Forme contrattuali'!D50</f>
        <v>1475</v>
      </c>
      <c r="E126" s="13">
        <f>'[1]1. Forme contrattuali'!E50</f>
        <v>1791</v>
      </c>
      <c r="F126" s="13">
        <f>'[1]1. Forme contrattuali'!F50</f>
        <v>1825</v>
      </c>
      <c r="G126" s="13">
        <f>'[1]1. Forme contrattuali'!G50</f>
        <v>1523</v>
      </c>
      <c r="H126" s="86">
        <f t="shared" si="30"/>
        <v>1139</v>
      </c>
      <c r="I126" s="23">
        <f t="shared" si="31"/>
        <v>2.9661458333333335</v>
      </c>
    </row>
    <row r="127" spans="2:10" s="20" customFormat="1" ht="12.75" x14ac:dyDescent="0.25">
      <c r="B127" s="20" t="s">
        <v>20</v>
      </c>
      <c r="C127" s="13">
        <f>'[1]1. Forme contrattuali'!C51</f>
        <v>1231</v>
      </c>
      <c r="D127" s="13">
        <f>'[1]1. Forme contrattuali'!D51</f>
        <v>1246</v>
      </c>
      <c r="E127" s="13">
        <f>'[1]1. Forme contrattuali'!E51</f>
        <v>1133</v>
      </c>
      <c r="F127" s="13">
        <f>'[1]1. Forme contrattuali'!F51</f>
        <v>1197</v>
      </c>
      <c r="G127" s="13">
        <f>'[1]1. Forme contrattuali'!G51</f>
        <v>1647</v>
      </c>
      <c r="H127" s="86">
        <f t="shared" si="30"/>
        <v>416</v>
      </c>
      <c r="I127" s="23">
        <f t="shared" si="31"/>
        <v>0.3379366368805849</v>
      </c>
    </row>
    <row r="128" spans="2:10" s="20" customFormat="1" ht="12.75" x14ac:dyDescent="0.25">
      <c r="B128" s="20" t="s">
        <v>48</v>
      </c>
      <c r="C128" s="13">
        <f>'[1]1. Forme contrattuali'!C52</f>
        <v>1813</v>
      </c>
      <c r="D128" s="13">
        <f>'[1]1. Forme contrattuali'!D52</f>
        <v>1968</v>
      </c>
      <c r="E128" s="13">
        <f>'[1]1. Forme contrattuali'!E52</f>
        <v>2598</v>
      </c>
      <c r="F128" s="13">
        <f>'[1]1. Forme contrattuali'!F52</f>
        <v>1997</v>
      </c>
      <c r="G128" s="13">
        <f>'[1]1. Forme contrattuali'!G52</f>
        <v>1526</v>
      </c>
      <c r="H128" s="86">
        <f t="shared" si="30"/>
        <v>-287</v>
      </c>
      <c r="I128" s="23">
        <f t="shared" si="31"/>
        <v>-0.15830115830115829</v>
      </c>
    </row>
    <row r="129" spans="2:10" s="20" customFormat="1" ht="12.75" x14ac:dyDescent="0.25">
      <c r="B129" s="20" t="s">
        <v>21</v>
      </c>
      <c r="C129" s="13">
        <f>'[1]1. Forme contrattuali'!C53</f>
        <v>0</v>
      </c>
      <c r="D129" s="13">
        <f>'[1]1. Forme contrattuali'!D53</f>
        <v>0</v>
      </c>
      <c r="E129" s="13">
        <f>'[1]1. Forme contrattuali'!E53</f>
        <v>4</v>
      </c>
      <c r="F129" s="13">
        <f>'[1]1. Forme contrattuali'!F53</f>
        <v>0</v>
      </c>
      <c r="G129" s="13">
        <f>'[1]1. Forme contrattuali'!G53</f>
        <v>0</v>
      </c>
      <c r="H129" s="86">
        <f t="shared" si="30"/>
        <v>0</v>
      </c>
      <c r="I129" s="23" t="s">
        <v>151</v>
      </c>
    </row>
    <row r="130" spans="2:10" s="20" customFormat="1" ht="12.75" x14ac:dyDescent="0.25">
      <c r="B130" s="90" t="s">
        <v>26</v>
      </c>
      <c r="C130" s="16">
        <f>SUM(C122:C129)</f>
        <v>20856</v>
      </c>
      <c r="D130" s="16">
        <f>SUM(D122:D129)</f>
        <v>25999</v>
      </c>
      <c r="E130" s="16">
        <f t="shared" ref="E130:G130" si="32">SUM(E122:E129)</f>
        <v>27226</v>
      </c>
      <c r="F130" s="16">
        <f t="shared" si="32"/>
        <v>27387</v>
      </c>
      <c r="G130" s="16">
        <f t="shared" si="32"/>
        <v>21991</v>
      </c>
      <c r="H130" s="34">
        <f t="shared" si="30"/>
        <v>1135</v>
      </c>
      <c r="I130" s="91">
        <f>(G130-C130)/C130</f>
        <v>5.4420790180283854E-2</v>
      </c>
    </row>
    <row r="131" spans="2:10" s="20" customFormat="1" ht="24.95" customHeight="1" x14ac:dyDescent="0.2">
      <c r="B131" s="83" t="s">
        <v>47</v>
      </c>
      <c r="C131" s="12"/>
      <c r="D131" s="12"/>
      <c r="E131" s="12"/>
      <c r="G131" s="12"/>
      <c r="H131" s="32"/>
      <c r="I131" s="92"/>
      <c r="J131" s="23"/>
    </row>
    <row r="132" spans="2:10" s="20" customFormat="1" ht="12.75" x14ac:dyDescent="0.25">
      <c r="C132" s="25"/>
      <c r="D132" s="25"/>
      <c r="E132" s="25"/>
      <c r="G132" s="25"/>
      <c r="H132" s="86"/>
      <c r="I132" s="23"/>
      <c r="J132" s="23"/>
    </row>
    <row r="133" spans="2:10" s="20" customFormat="1" ht="12.75" x14ac:dyDescent="0.25">
      <c r="B133" s="104"/>
      <c r="C133" s="106" t="s">
        <v>326</v>
      </c>
      <c r="D133" s="106" t="s">
        <v>327</v>
      </c>
      <c r="E133" s="106" t="s">
        <v>328</v>
      </c>
      <c r="F133" s="108" t="s">
        <v>329</v>
      </c>
      <c r="G133" s="106" t="s">
        <v>330</v>
      </c>
      <c r="H133" s="109"/>
      <c r="I133" s="23"/>
      <c r="J133" s="23"/>
    </row>
    <row r="134" spans="2:10" s="20" customFormat="1" ht="12.75" x14ac:dyDescent="0.25">
      <c r="B134" s="104" t="s">
        <v>16</v>
      </c>
      <c r="C134" s="107">
        <f>C122/$C$122*100</f>
        <v>100</v>
      </c>
      <c r="D134" s="107">
        <f t="shared" ref="D134:G134" si="33">D122/$C$122*100</f>
        <v>94.482173174872656</v>
      </c>
      <c r="E134" s="107">
        <f t="shared" si="33"/>
        <v>94.708545557441994</v>
      </c>
      <c r="F134" s="107">
        <f t="shared" si="33"/>
        <v>120.31692133559706</v>
      </c>
      <c r="G134" s="107">
        <f t="shared" si="33"/>
        <v>97.481607243916244</v>
      </c>
      <c r="H134" s="109"/>
      <c r="I134" s="23"/>
      <c r="J134" s="23"/>
    </row>
    <row r="135" spans="2:10" s="20" customFormat="1" ht="12.75" x14ac:dyDescent="0.25">
      <c r="B135" s="104" t="s">
        <v>17</v>
      </c>
      <c r="C135" s="107">
        <f>C123/$C$123*100</f>
        <v>100</v>
      </c>
      <c r="D135" s="107">
        <f t="shared" ref="D135:G135" si="34">D123/$C$123*100</f>
        <v>142.90455481803616</v>
      </c>
      <c r="E135" s="107">
        <f t="shared" si="34"/>
        <v>150.60654612039369</v>
      </c>
      <c r="F135" s="107">
        <f t="shared" si="34"/>
        <v>160.28839551384758</v>
      </c>
      <c r="G135" s="107">
        <f t="shared" si="34"/>
        <v>121.51522087434195</v>
      </c>
      <c r="H135" s="109"/>
      <c r="I135" s="23"/>
      <c r="J135" s="23"/>
    </row>
    <row r="136" spans="2:10" s="20" customFormat="1" ht="12.75" x14ac:dyDescent="0.25">
      <c r="B136" s="112" t="s">
        <v>333</v>
      </c>
      <c r="C136" s="107">
        <f>C124/$C$124*100</f>
        <v>100</v>
      </c>
      <c r="D136" s="107">
        <f t="shared" ref="D136:G136" si="35">D124/$C$124*100</f>
        <v>104.00435255712732</v>
      </c>
      <c r="E136" s="107">
        <f t="shared" si="35"/>
        <v>93.297062023939063</v>
      </c>
      <c r="F136" s="107">
        <f t="shared" si="35"/>
        <v>68.226332970620234</v>
      </c>
      <c r="G136" s="107">
        <f t="shared" si="35"/>
        <v>55.146898803046795</v>
      </c>
      <c r="H136" s="109"/>
      <c r="I136" s="23"/>
      <c r="J136" s="23"/>
    </row>
    <row r="137" spans="2:10" s="20" customFormat="1" ht="12.75" x14ac:dyDescent="0.25">
      <c r="B137" s="104" t="s">
        <v>18</v>
      </c>
      <c r="C137" s="107">
        <f>C125/$C$125*100</f>
        <v>100</v>
      </c>
      <c r="D137" s="107">
        <f t="shared" ref="D137:G137" si="36">D125/$C$125*100</f>
        <v>125.66844919786095</v>
      </c>
      <c r="E137" s="107">
        <f t="shared" si="36"/>
        <v>161.49732620320856</v>
      </c>
      <c r="F137" s="107">
        <f t="shared" si="36"/>
        <v>173.79679144385028</v>
      </c>
      <c r="G137" s="107">
        <f t="shared" si="36"/>
        <v>124.42067736185382</v>
      </c>
      <c r="H137" s="109"/>
      <c r="I137" s="23"/>
      <c r="J137" s="23"/>
    </row>
    <row r="138" spans="2:10" x14ac:dyDescent="0.25">
      <c r="B138" s="104" t="s">
        <v>19</v>
      </c>
      <c r="C138" s="107">
        <f>C126/$C$126*100</f>
        <v>100</v>
      </c>
      <c r="D138" s="107">
        <f t="shared" ref="D138:G138" si="37">D126/$C$126*100</f>
        <v>384.11458333333337</v>
      </c>
      <c r="E138" s="107">
        <f t="shared" si="37"/>
        <v>466.40625</v>
      </c>
      <c r="F138" s="107">
        <f t="shared" si="37"/>
        <v>475.26041666666669</v>
      </c>
      <c r="G138" s="107">
        <f t="shared" si="37"/>
        <v>396.61458333333337</v>
      </c>
      <c r="H138" s="114"/>
    </row>
    <row r="139" spans="2:10" x14ac:dyDescent="0.25">
      <c r="B139" s="104" t="s">
        <v>20</v>
      </c>
      <c r="C139" s="107">
        <f>C127/$C$127*100</f>
        <v>100</v>
      </c>
      <c r="D139" s="107">
        <f t="shared" ref="D139:G139" si="38">D127/$C$127*100</f>
        <v>101.21852152721364</v>
      </c>
      <c r="E139" s="107">
        <f t="shared" si="38"/>
        <v>92.038992688870835</v>
      </c>
      <c r="F139" s="107">
        <f t="shared" si="38"/>
        <v>97.238017871649063</v>
      </c>
      <c r="G139" s="107">
        <f t="shared" si="38"/>
        <v>133.7936636880585</v>
      </c>
      <c r="H139" s="114"/>
    </row>
    <row r="140" spans="2:10" x14ac:dyDescent="0.25">
      <c r="B140" s="104" t="s">
        <v>48</v>
      </c>
      <c r="C140" s="107">
        <f>C128/$C$128*100</f>
        <v>100</v>
      </c>
      <c r="D140" s="107">
        <f t="shared" ref="D140:G140" si="39">D128/$C$128*100</f>
        <v>108.54936569222285</v>
      </c>
      <c r="E140" s="107">
        <f t="shared" si="39"/>
        <v>143.2984004412576</v>
      </c>
      <c r="F140" s="107">
        <f t="shared" si="39"/>
        <v>110.14892443463873</v>
      </c>
      <c r="G140" s="107">
        <f t="shared" si="39"/>
        <v>84.16988416988417</v>
      </c>
      <c r="H140" s="114"/>
    </row>
    <row r="141" spans="2:10" x14ac:dyDescent="0.25">
      <c r="B141" s="114"/>
      <c r="C141" s="114"/>
      <c r="D141" s="114"/>
      <c r="E141" s="114"/>
      <c r="F141" s="114"/>
      <c r="G141" s="114"/>
      <c r="H141" s="114"/>
    </row>
    <row r="143" spans="2:10" s="20" customFormat="1" ht="24.95" customHeight="1" x14ac:dyDescent="0.25">
      <c r="B143" s="74" t="s">
        <v>265</v>
      </c>
    </row>
    <row r="144" spans="2:10" s="20" customFormat="1" ht="25.5" x14ac:dyDescent="0.25">
      <c r="B144" s="78" t="s">
        <v>12</v>
      </c>
      <c r="C144" s="88" t="s">
        <v>326</v>
      </c>
      <c r="D144" s="88" t="s">
        <v>327</v>
      </c>
      <c r="E144" s="88" t="s">
        <v>328</v>
      </c>
      <c r="F144" s="88" t="s">
        <v>329</v>
      </c>
      <c r="G144" s="88" t="s">
        <v>330</v>
      </c>
      <c r="H144" s="80" t="s">
        <v>331</v>
      </c>
      <c r="I144" s="80" t="s">
        <v>332</v>
      </c>
      <c r="J144" s="89"/>
    </row>
    <row r="145" spans="2:10" s="20" customFormat="1" ht="12.75" x14ac:dyDescent="0.25">
      <c r="B145" s="20" t="s">
        <v>16</v>
      </c>
      <c r="C145" s="13">
        <f>'[1]1. Forme contrattuali'!C60</f>
        <v>1400</v>
      </c>
      <c r="D145" s="13">
        <f>'[1]1. Forme contrattuali'!D60</f>
        <v>1026</v>
      </c>
      <c r="E145" s="13">
        <f>'[1]1. Forme contrattuali'!E60</f>
        <v>1144</v>
      </c>
      <c r="F145" s="13">
        <f>'[1]1. Forme contrattuali'!F60</f>
        <v>1456</v>
      </c>
      <c r="G145" s="13">
        <f>'[1]1. Forme contrattuali'!G60</f>
        <v>913</v>
      </c>
      <c r="H145" s="86">
        <f t="shared" ref="H145:H153" si="40">G145-C145</f>
        <v>-487</v>
      </c>
      <c r="I145" s="23">
        <f t="shared" ref="I145:I153" si="41">(G145-C145)/C145</f>
        <v>-0.34785714285714286</v>
      </c>
    </row>
    <row r="146" spans="2:10" s="20" customFormat="1" ht="12.75" x14ac:dyDescent="0.25">
      <c r="B146" s="20" t="s">
        <v>17</v>
      </c>
      <c r="C146" s="13">
        <f>'[1]1. Forme contrattuali'!C61</f>
        <v>6801</v>
      </c>
      <c r="D146" s="13">
        <f>'[1]1. Forme contrattuali'!D61</f>
        <v>8610</v>
      </c>
      <c r="E146" s="13">
        <f>'[1]1. Forme contrattuali'!E61</f>
        <v>9230</v>
      </c>
      <c r="F146" s="13">
        <f>'[1]1. Forme contrattuali'!F61</f>
        <v>9232</v>
      </c>
      <c r="G146" s="13">
        <f>'[1]1. Forme contrattuali'!G61</f>
        <v>6398</v>
      </c>
      <c r="H146" s="86">
        <f t="shared" si="40"/>
        <v>-403</v>
      </c>
      <c r="I146" s="23">
        <f t="shared" si="41"/>
        <v>-5.9255991765916775E-2</v>
      </c>
    </row>
    <row r="147" spans="2:10" s="20" customFormat="1" ht="12.75" x14ac:dyDescent="0.25">
      <c r="B147" s="20" t="s">
        <v>333</v>
      </c>
      <c r="C147" s="13">
        <f>'[1]1. Forme contrattuali'!C62</f>
        <v>1498</v>
      </c>
      <c r="D147" s="13">
        <f>'[1]1. Forme contrattuali'!D62</f>
        <v>1924</v>
      </c>
      <c r="E147" s="13">
        <f>'[1]1. Forme contrattuali'!E62</f>
        <v>1667</v>
      </c>
      <c r="F147" s="13">
        <f>'[1]1. Forme contrattuali'!F62</f>
        <v>1161</v>
      </c>
      <c r="G147" s="13">
        <f>'[1]1. Forme contrattuali'!G62</f>
        <v>771</v>
      </c>
      <c r="H147" s="86">
        <f t="shared" si="40"/>
        <v>-727</v>
      </c>
      <c r="I147" s="23">
        <f t="shared" si="41"/>
        <v>-0.48531375166889185</v>
      </c>
    </row>
    <row r="148" spans="2:10" s="20" customFormat="1" ht="12.75" x14ac:dyDescent="0.25">
      <c r="B148" s="20" t="s">
        <v>18</v>
      </c>
      <c r="C148" s="13">
        <f>'[1]1. Forme contrattuali'!C63</f>
        <v>426</v>
      </c>
      <c r="D148" s="13">
        <f>'[1]1. Forme contrattuali'!D63</f>
        <v>449</v>
      </c>
      <c r="E148" s="13">
        <f>'[1]1. Forme contrattuali'!E63</f>
        <v>456</v>
      </c>
      <c r="F148" s="13">
        <f>'[1]1. Forme contrattuali'!F63</f>
        <v>561</v>
      </c>
      <c r="G148" s="13">
        <f>'[1]1. Forme contrattuali'!G63</f>
        <v>324</v>
      </c>
      <c r="H148" s="86">
        <f t="shared" si="40"/>
        <v>-102</v>
      </c>
      <c r="I148" s="23">
        <f t="shared" si="41"/>
        <v>-0.23943661971830985</v>
      </c>
    </row>
    <row r="149" spans="2:10" s="20" customFormat="1" ht="12.75" x14ac:dyDescent="0.25">
      <c r="B149" s="20" t="s">
        <v>19</v>
      </c>
      <c r="C149" s="13">
        <f>'[1]1. Forme contrattuali'!C64</f>
        <v>411</v>
      </c>
      <c r="D149" s="13">
        <f>'[1]1. Forme contrattuali'!D64</f>
        <v>1676</v>
      </c>
      <c r="E149" s="13">
        <f>'[1]1. Forme contrattuali'!E64</f>
        <v>2154</v>
      </c>
      <c r="F149" s="13">
        <f>'[1]1. Forme contrattuali'!F64</f>
        <v>2257</v>
      </c>
      <c r="G149" s="13">
        <f>'[1]1. Forme contrattuali'!G64</f>
        <v>2281</v>
      </c>
      <c r="H149" s="86">
        <f t="shared" si="40"/>
        <v>1870</v>
      </c>
      <c r="I149" s="23">
        <f t="shared" si="41"/>
        <v>4.5498783454987839</v>
      </c>
    </row>
    <row r="150" spans="2:10" s="20" customFormat="1" ht="12.75" x14ac:dyDescent="0.25">
      <c r="B150" s="20" t="s">
        <v>20</v>
      </c>
      <c r="C150" s="13">
        <f>'[1]1. Forme contrattuali'!C65</f>
        <v>549</v>
      </c>
      <c r="D150" s="13">
        <f>'[1]1. Forme contrattuali'!D65</f>
        <v>569</v>
      </c>
      <c r="E150" s="13">
        <f>'[1]1. Forme contrattuali'!E65</f>
        <v>570</v>
      </c>
      <c r="F150" s="13">
        <f>'[1]1. Forme contrattuali'!F65</f>
        <v>568</v>
      </c>
      <c r="G150" s="13">
        <f>'[1]1. Forme contrattuali'!G65</f>
        <v>607</v>
      </c>
      <c r="H150" s="86">
        <f t="shared" si="40"/>
        <v>58</v>
      </c>
      <c r="I150" s="23">
        <f t="shared" si="41"/>
        <v>0.10564663023679417</v>
      </c>
    </row>
    <row r="151" spans="2:10" s="20" customFormat="1" ht="12.75" x14ac:dyDescent="0.25">
      <c r="B151" s="20" t="s">
        <v>48</v>
      </c>
      <c r="C151" s="13">
        <f>'[1]1. Forme contrattuali'!C66</f>
        <v>222</v>
      </c>
      <c r="D151" s="13">
        <f>'[1]1. Forme contrattuali'!D66</f>
        <v>404</v>
      </c>
      <c r="E151" s="13">
        <f>'[1]1. Forme contrattuali'!E66</f>
        <v>370</v>
      </c>
      <c r="F151" s="13">
        <f>'[1]1. Forme contrattuali'!F66</f>
        <v>411</v>
      </c>
      <c r="G151" s="13">
        <f>'[1]1. Forme contrattuali'!G66</f>
        <v>266</v>
      </c>
      <c r="H151" s="86">
        <f t="shared" si="40"/>
        <v>44</v>
      </c>
      <c r="I151" s="23">
        <f t="shared" si="41"/>
        <v>0.1981981981981982</v>
      </c>
    </row>
    <row r="152" spans="2:10" s="20" customFormat="1" ht="12.75" x14ac:dyDescent="0.25">
      <c r="B152" s="20" t="s">
        <v>21</v>
      </c>
      <c r="C152" s="13">
        <f>'[1]1. Forme contrattuali'!C67</f>
        <v>1</v>
      </c>
      <c r="D152" s="13">
        <f>'[1]1. Forme contrattuali'!D67</f>
        <v>0</v>
      </c>
      <c r="E152" s="13">
        <f>'[1]1. Forme contrattuali'!E67</f>
        <v>0</v>
      </c>
      <c r="F152" s="13">
        <f>'[1]1. Forme contrattuali'!F67</f>
        <v>0</v>
      </c>
      <c r="G152" s="13">
        <f>'[1]1. Forme contrattuali'!G67</f>
        <v>0</v>
      </c>
      <c r="H152" s="86">
        <f t="shared" si="40"/>
        <v>-1</v>
      </c>
      <c r="I152" s="23">
        <f t="shared" si="41"/>
        <v>-1</v>
      </c>
    </row>
    <row r="153" spans="2:10" s="20" customFormat="1" ht="12.75" x14ac:dyDescent="0.25">
      <c r="B153" s="90" t="s">
        <v>26</v>
      </c>
      <c r="C153" s="16">
        <f>SUM(C145:C152)</f>
        <v>11308</v>
      </c>
      <c r="D153" s="16">
        <f>SUM(D145:D152)</f>
        <v>14658</v>
      </c>
      <c r="E153" s="16">
        <f t="shared" ref="E153:G153" si="42">SUM(E145:E152)</f>
        <v>15591</v>
      </c>
      <c r="F153" s="16">
        <f t="shared" si="42"/>
        <v>15646</v>
      </c>
      <c r="G153" s="16">
        <f t="shared" si="42"/>
        <v>11560</v>
      </c>
      <c r="H153" s="34">
        <f t="shared" si="40"/>
        <v>252</v>
      </c>
      <c r="I153" s="91">
        <f t="shared" si="41"/>
        <v>2.2285107888220728E-2</v>
      </c>
    </row>
    <row r="154" spans="2:10" s="20" customFormat="1" ht="24.95" customHeight="1" x14ac:dyDescent="0.2">
      <c r="B154" s="83" t="s">
        <v>47</v>
      </c>
      <c r="C154" s="12"/>
      <c r="D154" s="12"/>
      <c r="E154" s="12"/>
      <c r="G154" s="12"/>
      <c r="H154" s="32"/>
      <c r="I154" s="92"/>
      <c r="J154" s="23"/>
    </row>
    <row r="155" spans="2:10" s="20" customFormat="1" ht="12.75" x14ac:dyDescent="0.25">
      <c r="C155" s="25"/>
      <c r="D155" s="25"/>
      <c r="E155" s="25"/>
      <c r="G155" s="25"/>
      <c r="H155" s="86"/>
      <c r="I155" s="23"/>
      <c r="J155" s="23"/>
    </row>
    <row r="156" spans="2:10" s="20" customFormat="1" ht="12.75" x14ac:dyDescent="0.25">
      <c r="B156" s="104"/>
      <c r="C156" s="106" t="s">
        <v>326</v>
      </c>
      <c r="D156" s="106" t="s">
        <v>327</v>
      </c>
      <c r="E156" s="106" t="s">
        <v>328</v>
      </c>
      <c r="F156" s="108" t="s">
        <v>329</v>
      </c>
      <c r="G156" s="106" t="s">
        <v>330</v>
      </c>
      <c r="H156" s="109"/>
      <c r="I156" s="23"/>
      <c r="J156" s="23"/>
    </row>
    <row r="157" spans="2:10" s="20" customFormat="1" ht="12.75" x14ac:dyDescent="0.25">
      <c r="B157" s="104" t="s">
        <v>16</v>
      </c>
      <c r="C157" s="107">
        <f>C145/$C$145*100</f>
        <v>100</v>
      </c>
      <c r="D157" s="107">
        <f t="shared" ref="D157:G157" si="43">D145/$C$145*100</f>
        <v>73.285714285714292</v>
      </c>
      <c r="E157" s="107">
        <f t="shared" si="43"/>
        <v>81.714285714285722</v>
      </c>
      <c r="F157" s="107">
        <f t="shared" si="43"/>
        <v>104</v>
      </c>
      <c r="G157" s="107">
        <f t="shared" si="43"/>
        <v>65.214285714285708</v>
      </c>
      <c r="H157" s="109"/>
      <c r="I157" s="23"/>
      <c r="J157" s="23"/>
    </row>
    <row r="158" spans="2:10" s="20" customFormat="1" ht="12.75" x14ac:dyDescent="0.25">
      <c r="B158" s="104" t="s">
        <v>17</v>
      </c>
      <c r="C158" s="107">
        <f>C146/$C$146*100</f>
        <v>100</v>
      </c>
      <c r="D158" s="107">
        <f t="shared" ref="D158:G158" si="44">D146/$C$146*100</f>
        <v>126.59902955447728</v>
      </c>
      <c r="E158" s="107">
        <f t="shared" si="44"/>
        <v>135.71533598000295</v>
      </c>
      <c r="F158" s="107">
        <f t="shared" si="44"/>
        <v>135.74474342008529</v>
      </c>
      <c r="G158" s="107">
        <f t="shared" si="44"/>
        <v>94.074400823408325</v>
      </c>
      <c r="H158" s="109"/>
      <c r="I158" s="23"/>
      <c r="J158" s="23"/>
    </row>
    <row r="159" spans="2:10" s="20" customFormat="1" ht="12.75" x14ac:dyDescent="0.25">
      <c r="B159" s="112" t="s">
        <v>333</v>
      </c>
      <c r="C159" s="107">
        <f>C147/$C$147*100</f>
        <v>100</v>
      </c>
      <c r="D159" s="107">
        <f t="shared" ref="D159:G159" si="45">D147/$C$147*100</f>
        <v>128.43791722296396</v>
      </c>
      <c r="E159" s="107">
        <f t="shared" si="45"/>
        <v>111.28170894526035</v>
      </c>
      <c r="F159" s="107">
        <f t="shared" si="45"/>
        <v>77.503337783711615</v>
      </c>
      <c r="G159" s="107">
        <f t="shared" si="45"/>
        <v>51.468624833110809</v>
      </c>
      <c r="H159" s="109"/>
      <c r="I159" s="23"/>
      <c r="J159" s="23"/>
    </row>
    <row r="160" spans="2:10" s="20" customFormat="1" ht="12.75" x14ac:dyDescent="0.25">
      <c r="B160" s="104" t="s">
        <v>18</v>
      </c>
      <c r="C160" s="107">
        <f>C148/$C$148*100</f>
        <v>100</v>
      </c>
      <c r="D160" s="107">
        <f t="shared" ref="D160:G160" si="46">D148/$C$148*100</f>
        <v>105.39906103286386</v>
      </c>
      <c r="E160" s="107">
        <f t="shared" si="46"/>
        <v>107.04225352112675</v>
      </c>
      <c r="F160" s="107">
        <f t="shared" si="46"/>
        <v>131.69014084507043</v>
      </c>
      <c r="G160" s="107">
        <f t="shared" si="46"/>
        <v>76.056338028169009</v>
      </c>
      <c r="H160" s="109"/>
      <c r="I160" s="23"/>
      <c r="J160" s="23"/>
    </row>
    <row r="161" spans="2:10" x14ac:dyDescent="0.25">
      <c r="B161" s="104" t="s">
        <v>19</v>
      </c>
      <c r="C161" s="107">
        <f>C149/$C$149*100</f>
        <v>100</v>
      </c>
      <c r="D161" s="107">
        <f t="shared" ref="D161:G161" si="47">D149/$C$149*100</f>
        <v>407.78588807785889</v>
      </c>
      <c r="E161" s="107">
        <f t="shared" si="47"/>
        <v>524.08759124087589</v>
      </c>
      <c r="F161" s="107">
        <f t="shared" si="47"/>
        <v>549.14841849148411</v>
      </c>
      <c r="G161" s="107">
        <f t="shared" si="47"/>
        <v>554.98783454987836</v>
      </c>
      <c r="H161" s="114"/>
    </row>
    <row r="162" spans="2:10" x14ac:dyDescent="0.25">
      <c r="B162" s="104" t="s">
        <v>20</v>
      </c>
      <c r="C162" s="107">
        <f>C150/$C$150*100</f>
        <v>100</v>
      </c>
      <c r="D162" s="107">
        <f t="shared" ref="D162:G162" si="48">D150/$C$150*100</f>
        <v>103.64298724954462</v>
      </c>
      <c r="E162" s="107">
        <f t="shared" si="48"/>
        <v>103.82513661202186</v>
      </c>
      <c r="F162" s="107">
        <f t="shared" si="48"/>
        <v>103.46083788706738</v>
      </c>
      <c r="G162" s="107">
        <f t="shared" si="48"/>
        <v>110.56466302367942</v>
      </c>
      <c r="H162" s="114"/>
    </row>
    <row r="163" spans="2:10" x14ac:dyDescent="0.25">
      <c r="B163" s="104" t="s">
        <v>48</v>
      </c>
      <c r="C163" s="107">
        <f>C151/$C$151*100</f>
        <v>100</v>
      </c>
      <c r="D163" s="107">
        <f t="shared" ref="D163:G163" si="49">D151/$C$151*100</f>
        <v>181.98198198198199</v>
      </c>
      <c r="E163" s="107">
        <f t="shared" si="49"/>
        <v>166.66666666666669</v>
      </c>
      <c r="F163" s="107">
        <f t="shared" si="49"/>
        <v>185.13513513513513</v>
      </c>
      <c r="G163" s="107">
        <f t="shared" si="49"/>
        <v>119.81981981981981</v>
      </c>
      <c r="H163" s="114"/>
    </row>
    <row r="166" spans="2:10" s="20" customFormat="1" ht="24.95" customHeight="1" x14ac:dyDescent="0.25">
      <c r="B166" s="74" t="s">
        <v>266</v>
      </c>
    </row>
    <row r="167" spans="2:10" s="20" customFormat="1" ht="25.5" x14ac:dyDescent="0.25">
      <c r="B167" s="78" t="s">
        <v>13</v>
      </c>
      <c r="C167" s="88" t="s">
        <v>326</v>
      </c>
      <c r="D167" s="88" t="s">
        <v>327</v>
      </c>
      <c r="E167" s="88" t="s">
        <v>328</v>
      </c>
      <c r="F167" s="88" t="s">
        <v>329</v>
      </c>
      <c r="G167" s="88" t="s">
        <v>330</v>
      </c>
      <c r="H167" s="80" t="s">
        <v>331</v>
      </c>
      <c r="I167" s="80" t="s">
        <v>332</v>
      </c>
      <c r="J167" s="89"/>
    </row>
    <row r="168" spans="2:10" s="20" customFormat="1" ht="12.75" x14ac:dyDescent="0.25">
      <c r="B168" s="20" t="s">
        <v>16</v>
      </c>
      <c r="C168" s="13">
        <f>'[1]1. Forme contrattuali'!C74</f>
        <v>1337</v>
      </c>
      <c r="D168" s="13">
        <f>'[1]1. Forme contrattuali'!D74</f>
        <v>1113</v>
      </c>
      <c r="E168" s="13">
        <f>'[1]1. Forme contrattuali'!E74</f>
        <v>1582</v>
      </c>
      <c r="F168" s="13">
        <f>'[1]1. Forme contrattuali'!F74</f>
        <v>1653</v>
      </c>
      <c r="G168" s="13">
        <f>'[1]1. Forme contrattuali'!G74</f>
        <v>1465</v>
      </c>
      <c r="H168" s="86">
        <f t="shared" ref="H168:H176" si="50">G168-C168</f>
        <v>128</v>
      </c>
      <c r="I168" s="23">
        <f t="shared" ref="I168:I174" si="51">(G168-C168)/C168</f>
        <v>9.5736724008975316E-2</v>
      </c>
    </row>
    <row r="169" spans="2:10" s="20" customFormat="1" ht="12.75" x14ac:dyDescent="0.25">
      <c r="B169" s="20" t="s">
        <v>17</v>
      </c>
      <c r="C169" s="13">
        <f>'[1]1. Forme contrattuali'!C75</f>
        <v>3779</v>
      </c>
      <c r="D169" s="13">
        <f>'[1]1. Forme contrattuali'!D75</f>
        <v>5371</v>
      </c>
      <c r="E169" s="13">
        <f>'[1]1. Forme contrattuali'!E75</f>
        <v>5369</v>
      </c>
      <c r="F169" s="13">
        <f>'[1]1. Forme contrattuali'!F75</f>
        <v>5600</v>
      </c>
      <c r="G169" s="13">
        <f>'[1]1. Forme contrattuali'!G75</f>
        <v>3900</v>
      </c>
      <c r="H169" s="86">
        <f t="shared" si="50"/>
        <v>121</v>
      </c>
      <c r="I169" s="23">
        <f t="shared" si="51"/>
        <v>3.2019052659433715E-2</v>
      </c>
    </row>
    <row r="170" spans="2:10" s="20" customFormat="1" ht="12.75" x14ac:dyDescent="0.25">
      <c r="B170" s="20" t="s">
        <v>333</v>
      </c>
      <c r="C170" s="13">
        <f>'[1]1. Forme contrattuali'!C76</f>
        <v>2430</v>
      </c>
      <c r="D170" s="13">
        <f>'[1]1. Forme contrattuali'!D76</f>
        <v>3326</v>
      </c>
      <c r="E170" s="13">
        <f>'[1]1. Forme contrattuali'!E76</f>
        <v>3008</v>
      </c>
      <c r="F170" s="13">
        <f>'[1]1. Forme contrattuali'!F76</f>
        <v>2183</v>
      </c>
      <c r="G170" s="13">
        <f>'[1]1. Forme contrattuali'!G76</f>
        <v>1847</v>
      </c>
      <c r="H170" s="86">
        <f t="shared" si="50"/>
        <v>-583</v>
      </c>
      <c r="I170" s="23">
        <f t="shared" si="51"/>
        <v>-0.23991769547325104</v>
      </c>
    </row>
    <row r="171" spans="2:10" s="20" customFormat="1" ht="12.75" x14ac:dyDescent="0.25">
      <c r="B171" s="20" t="s">
        <v>18</v>
      </c>
      <c r="C171" s="13">
        <f>'[1]1. Forme contrattuali'!C77</f>
        <v>206</v>
      </c>
      <c r="D171" s="13">
        <f>'[1]1. Forme contrattuali'!D77</f>
        <v>248</v>
      </c>
      <c r="E171" s="13">
        <f>'[1]1. Forme contrattuali'!E77</f>
        <v>305</v>
      </c>
      <c r="F171" s="13">
        <f>'[1]1. Forme contrattuali'!F77</f>
        <v>331</v>
      </c>
      <c r="G171" s="13">
        <f>'[1]1. Forme contrattuali'!G77</f>
        <v>211</v>
      </c>
      <c r="H171" s="86">
        <f t="shared" si="50"/>
        <v>5</v>
      </c>
      <c r="I171" s="23">
        <f t="shared" si="51"/>
        <v>2.4271844660194174E-2</v>
      </c>
    </row>
    <row r="172" spans="2:10" s="20" customFormat="1" ht="12.75" x14ac:dyDescent="0.25">
      <c r="B172" s="20" t="s">
        <v>19</v>
      </c>
      <c r="C172" s="13">
        <f>'[1]1. Forme contrattuali'!C78</f>
        <v>289</v>
      </c>
      <c r="D172" s="13">
        <f>'[1]1. Forme contrattuali'!D78</f>
        <v>1072</v>
      </c>
      <c r="E172" s="13">
        <f>'[1]1. Forme contrattuali'!E78</f>
        <v>1235</v>
      </c>
      <c r="F172" s="13">
        <f>'[1]1. Forme contrattuali'!F78</f>
        <v>1237</v>
      </c>
      <c r="G172" s="13">
        <f>'[1]1. Forme contrattuali'!G78</f>
        <v>918</v>
      </c>
      <c r="H172" s="86">
        <f t="shared" si="50"/>
        <v>629</v>
      </c>
      <c r="I172" s="23">
        <f t="shared" si="51"/>
        <v>2.1764705882352939</v>
      </c>
    </row>
    <row r="173" spans="2:10" s="20" customFormat="1" ht="12.75" x14ac:dyDescent="0.25">
      <c r="B173" s="20" t="s">
        <v>20</v>
      </c>
      <c r="C173" s="13">
        <f>'[1]1. Forme contrattuali'!C79</f>
        <v>550</v>
      </c>
      <c r="D173" s="13">
        <f>'[1]1. Forme contrattuali'!D79</f>
        <v>577</v>
      </c>
      <c r="E173" s="13">
        <f>'[1]1. Forme contrattuali'!E79</f>
        <v>546</v>
      </c>
      <c r="F173" s="13">
        <f>'[1]1. Forme contrattuali'!F79</f>
        <v>599</v>
      </c>
      <c r="G173" s="13">
        <f>'[1]1. Forme contrattuali'!G79</f>
        <v>750</v>
      </c>
      <c r="H173" s="86">
        <f t="shared" si="50"/>
        <v>200</v>
      </c>
      <c r="I173" s="23">
        <f t="shared" si="51"/>
        <v>0.36363636363636365</v>
      </c>
    </row>
    <row r="174" spans="2:10" s="20" customFormat="1" ht="12.75" x14ac:dyDescent="0.25">
      <c r="B174" s="20" t="s">
        <v>48</v>
      </c>
      <c r="C174" s="13">
        <f>'[1]1. Forme contrattuali'!C80</f>
        <v>324</v>
      </c>
      <c r="D174" s="13">
        <f>'[1]1. Forme contrattuali'!D80</f>
        <v>374</v>
      </c>
      <c r="E174" s="13">
        <f>'[1]1. Forme contrattuali'!E80</f>
        <v>426</v>
      </c>
      <c r="F174" s="13">
        <f>'[1]1. Forme contrattuali'!F80</f>
        <v>656</v>
      </c>
      <c r="G174" s="13">
        <f>'[1]1. Forme contrattuali'!G80</f>
        <v>405</v>
      </c>
      <c r="H174" s="86">
        <f t="shared" si="50"/>
        <v>81</v>
      </c>
      <c r="I174" s="23">
        <f t="shared" si="51"/>
        <v>0.25</v>
      </c>
    </row>
    <row r="175" spans="2:10" s="20" customFormat="1" ht="12.75" x14ac:dyDescent="0.25">
      <c r="B175" s="20" t="s">
        <v>21</v>
      </c>
      <c r="C175" s="13">
        <f>'[1]1. Forme contrattuali'!C81</f>
        <v>0</v>
      </c>
      <c r="D175" s="13">
        <f>'[1]1. Forme contrattuali'!D81</f>
        <v>0</v>
      </c>
      <c r="E175" s="13">
        <f>'[1]1. Forme contrattuali'!E81</f>
        <v>0</v>
      </c>
      <c r="F175" s="13">
        <f>'[1]1. Forme contrattuali'!F81</f>
        <v>0</v>
      </c>
      <c r="G175" s="13">
        <f>'[1]1. Forme contrattuali'!G81</f>
        <v>0</v>
      </c>
      <c r="H175" s="86">
        <f t="shared" si="50"/>
        <v>0</v>
      </c>
      <c r="I175" s="23" t="s">
        <v>151</v>
      </c>
    </row>
    <row r="176" spans="2:10" s="20" customFormat="1" ht="12.75" x14ac:dyDescent="0.25">
      <c r="B176" s="90" t="s">
        <v>26</v>
      </c>
      <c r="C176" s="16">
        <f>SUM(C168:C175)</f>
        <v>8915</v>
      </c>
      <c r="D176" s="16">
        <f>SUM(D168:D175)</f>
        <v>12081</v>
      </c>
      <c r="E176" s="16">
        <f t="shared" ref="E176:G176" si="52">SUM(E168:E175)</f>
        <v>12471</v>
      </c>
      <c r="F176" s="16">
        <f t="shared" si="52"/>
        <v>12259</v>
      </c>
      <c r="G176" s="16">
        <f t="shared" si="52"/>
        <v>9496</v>
      </c>
      <c r="H176" s="34">
        <f t="shared" si="50"/>
        <v>581</v>
      </c>
      <c r="I176" s="91">
        <f>(G176-C176)/C176</f>
        <v>6.5171060011217044E-2</v>
      </c>
    </row>
    <row r="177" spans="2:10" s="20" customFormat="1" ht="24.95" customHeight="1" x14ac:dyDescent="0.2">
      <c r="B177" s="83" t="s">
        <v>47</v>
      </c>
      <c r="C177" s="12"/>
      <c r="D177" s="12"/>
      <c r="E177" s="12"/>
      <c r="G177" s="12"/>
      <c r="H177" s="32"/>
      <c r="I177" s="92"/>
      <c r="J177" s="23"/>
    </row>
    <row r="178" spans="2:10" s="20" customFormat="1" ht="12.75" x14ac:dyDescent="0.25">
      <c r="C178" s="25"/>
      <c r="D178" s="25"/>
      <c r="E178" s="25"/>
      <c r="F178" s="25"/>
      <c r="G178" s="86"/>
      <c r="H178" s="23"/>
      <c r="I178" s="86"/>
      <c r="J178" s="23"/>
    </row>
    <row r="179" spans="2:10" s="20" customFormat="1" ht="12.75" x14ac:dyDescent="0.25">
      <c r="B179" s="104"/>
      <c r="C179" s="106" t="s">
        <v>326</v>
      </c>
      <c r="D179" s="106" t="s">
        <v>327</v>
      </c>
      <c r="E179" s="106" t="s">
        <v>328</v>
      </c>
      <c r="F179" s="108" t="s">
        <v>329</v>
      </c>
      <c r="G179" s="106" t="s">
        <v>330</v>
      </c>
      <c r="H179" s="121"/>
      <c r="I179" s="86"/>
      <c r="J179" s="23"/>
    </row>
    <row r="180" spans="2:10" s="20" customFormat="1" ht="12.75" x14ac:dyDescent="0.25">
      <c r="B180" s="104" t="s">
        <v>16</v>
      </c>
      <c r="C180" s="107">
        <f>C168/$C$168*100</f>
        <v>100</v>
      </c>
      <c r="D180" s="107">
        <f t="shared" ref="D180:G180" si="53">D168/$C$168*100</f>
        <v>83.246073298429323</v>
      </c>
      <c r="E180" s="107">
        <f t="shared" si="53"/>
        <v>118.32460732984293</v>
      </c>
      <c r="F180" s="107">
        <f t="shared" si="53"/>
        <v>123.63500373971578</v>
      </c>
      <c r="G180" s="107">
        <f t="shared" si="53"/>
        <v>109.57367240089752</v>
      </c>
      <c r="H180" s="121"/>
      <c r="I180" s="86"/>
      <c r="J180" s="23"/>
    </row>
    <row r="181" spans="2:10" s="20" customFormat="1" ht="12.75" x14ac:dyDescent="0.25">
      <c r="B181" s="104" t="s">
        <v>17</v>
      </c>
      <c r="C181" s="107">
        <f>C169/$C$169*100</f>
        <v>100</v>
      </c>
      <c r="D181" s="107">
        <f t="shared" ref="D181:G181" si="54">D169/$C$169*100</f>
        <v>142.12754697009791</v>
      </c>
      <c r="E181" s="107">
        <f t="shared" si="54"/>
        <v>142.07462291611537</v>
      </c>
      <c r="F181" s="107">
        <f t="shared" si="54"/>
        <v>148.18735115109817</v>
      </c>
      <c r="G181" s="107">
        <f t="shared" si="54"/>
        <v>103.20190526594337</v>
      </c>
      <c r="H181" s="121"/>
      <c r="I181" s="86"/>
      <c r="J181" s="23"/>
    </row>
    <row r="182" spans="2:10" s="20" customFormat="1" ht="12.75" x14ac:dyDescent="0.25">
      <c r="B182" s="112" t="s">
        <v>333</v>
      </c>
      <c r="C182" s="107">
        <f>C170/$C$170*100</f>
        <v>100</v>
      </c>
      <c r="D182" s="107">
        <f t="shared" ref="D182:G182" si="55">D170/$C$170*100</f>
        <v>136.8724279835391</v>
      </c>
      <c r="E182" s="107">
        <f t="shared" si="55"/>
        <v>123.78600823045267</v>
      </c>
      <c r="F182" s="107">
        <f t="shared" si="55"/>
        <v>89.835390946502059</v>
      </c>
      <c r="G182" s="107">
        <f t="shared" si="55"/>
        <v>76.008230452674894</v>
      </c>
      <c r="H182" s="121"/>
      <c r="I182" s="86"/>
      <c r="J182" s="23"/>
    </row>
    <row r="183" spans="2:10" s="20" customFormat="1" ht="12.75" x14ac:dyDescent="0.25">
      <c r="B183" s="104" t="s">
        <v>18</v>
      </c>
      <c r="C183" s="107">
        <f>C171/$C$171*100</f>
        <v>100</v>
      </c>
      <c r="D183" s="107">
        <f t="shared" ref="D183:G183" si="56">D171/$C$171*100</f>
        <v>120.3883495145631</v>
      </c>
      <c r="E183" s="107">
        <f t="shared" si="56"/>
        <v>148.05825242718447</v>
      </c>
      <c r="F183" s="107">
        <f t="shared" si="56"/>
        <v>160.67961165048544</v>
      </c>
      <c r="G183" s="107">
        <f t="shared" si="56"/>
        <v>102.42718446601941</v>
      </c>
      <c r="H183" s="121"/>
      <c r="I183" s="86"/>
      <c r="J183" s="23"/>
    </row>
    <row r="184" spans="2:10" x14ac:dyDescent="0.25">
      <c r="B184" s="104" t="s">
        <v>19</v>
      </c>
      <c r="C184" s="107">
        <f>C172/$C$172*100</f>
        <v>100</v>
      </c>
      <c r="D184" s="107">
        <f t="shared" ref="D184:G184" si="57">D172/$C$172*100</f>
        <v>370.93425605536333</v>
      </c>
      <c r="E184" s="107">
        <f t="shared" si="57"/>
        <v>427.33564013840828</v>
      </c>
      <c r="F184" s="107">
        <f t="shared" si="57"/>
        <v>428.02768166089959</v>
      </c>
      <c r="G184" s="107">
        <f t="shared" si="57"/>
        <v>317.64705882352939</v>
      </c>
      <c r="H184" s="114"/>
    </row>
    <row r="185" spans="2:10" x14ac:dyDescent="0.25">
      <c r="B185" s="104" t="s">
        <v>20</v>
      </c>
      <c r="C185" s="107">
        <f>C173/$C$173*100</f>
        <v>100</v>
      </c>
      <c r="D185" s="107">
        <f t="shared" ref="D185:G185" si="58">D173/$C$173*100</f>
        <v>104.90909090909091</v>
      </c>
      <c r="E185" s="107">
        <f t="shared" si="58"/>
        <v>99.272727272727266</v>
      </c>
      <c r="F185" s="107">
        <f t="shared" si="58"/>
        <v>108.90909090909091</v>
      </c>
      <c r="G185" s="107">
        <f t="shared" si="58"/>
        <v>136.36363636363635</v>
      </c>
      <c r="H185" s="114"/>
    </row>
    <row r="186" spans="2:10" x14ac:dyDescent="0.25">
      <c r="B186" s="104" t="s">
        <v>48</v>
      </c>
      <c r="C186" s="107">
        <f>C174/$C$174*100</f>
        <v>100</v>
      </c>
      <c r="D186" s="107">
        <f t="shared" ref="D186:G186" si="59">D174/$C$174*100</f>
        <v>115.4320987654321</v>
      </c>
      <c r="E186" s="107">
        <f t="shared" si="59"/>
        <v>131.4814814814815</v>
      </c>
      <c r="F186" s="107">
        <f t="shared" si="59"/>
        <v>202.46913580246914</v>
      </c>
      <c r="G186" s="107">
        <f t="shared" si="59"/>
        <v>125</v>
      </c>
      <c r="H186" s="114"/>
    </row>
    <row r="187" spans="2:10" x14ac:dyDescent="0.25">
      <c r="B187" s="114"/>
      <c r="C187" s="114"/>
      <c r="D187" s="114"/>
      <c r="E187" s="114"/>
      <c r="F187" s="114"/>
      <c r="G187" s="114"/>
      <c r="H187" s="114"/>
    </row>
  </sheetData>
  <sheetProtection sheet="1" formatCells="0" formatColumns="0" formatRows="0" insertColumns="0" insertRows="0" insertHyperlinks="0" deleteColumns="0" deleteRows="0" sort="0" autoFilter="0" pivotTables="0"/>
  <mergeCells count="38">
    <mergeCell ref="C40:T40"/>
    <mergeCell ref="C35:D36"/>
    <mergeCell ref="E35:T35"/>
    <mergeCell ref="E36:F36"/>
    <mergeCell ref="G36:H36"/>
    <mergeCell ref="I36:J36"/>
    <mergeCell ref="Q22:R22"/>
    <mergeCell ref="S22:T22"/>
    <mergeCell ref="C26:T26"/>
    <mergeCell ref="M36:N36"/>
    <mergeCell ref="O36:P36"/>
    <mergeCell ref="Q36:R36"/>
    <mergeCell ref="S36:T36"/>
    <mergeCell ref="B47:AA49"/>
    <mergeCell ref="E7:T7"/>
    <mergeCell ref="C12:T12"/>
    <mergeCell ref="S8:T8"/>
    <mergeCell ref="C21:D22"/>
    <mergeCell ref="E21:T21"/>
    <mergeCell ref="E22:F22"/>
    <mergeCell ref="G22:H22"/>
    <mergeCell ref="I22:J22"/>
    <mergeCell ref="B35:B36"/>
    <mergeCell ref="K36:L36"/>
    <mergeCell ref="Q8:R8"/>
    <mergeCell ref="B21:B22"/>
    <mergeCell ref="K22:L22"/>
    <mergeCell ref="M22:N22"/>
    <mergeCell ref="O22:P22"/>
    <mergeCell ref="B2:AA4"/>
    <mergeCell ref="B7:B8"/>
    <mergeCell ref="C7:D8"/>
    <mergeCell ref="E8:F8"/>
    <mergeCell ref="G8:H8"/>
    <mergeCell ref="I8:J8"/>
    <mergeCell ref="K8:L8"/>
    <mergeCell ref="M8:N8"/>
    <mergeCell ref="O8:P8"/>
  </mergeCells>
  <pageMargins left="0.7" right="0.7" top="0.75" bottom="0.75" header="0.3" footer="0.3"/>
  <pageSetup paperSize="9" scale="5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02949-93CD-4003-9964-B37B82EFB37F}">
  <sheetPr>
    <tabColor theme="0"/>
    <pageSetUpPr fitToPage="1"/>
  </sheetPr>
  <dimension ref="B1:AK237"/>
  <sheetViews>
    <sheetView topLeftCell="A88" workbookViewId="0">
      <selection activeCell="H111" sqref="H111"/>
    </sheetView>
  </sheetViews>
  <sheetFormatPr defaultColWidth="9.140625" defaultRowHeight="12.75" x14ac:dyDescent="0.25"/>
  <cols>
    <col min="1" max="1" width="4.7109375" style="19" customWidth="1"/>
    <col min="2" max="2" width="36.28515625" style="19" customWidth="1"/>
    <col min="3" max="14" width="8.28515625" style="19" customWidth="1"/>
    <col min="15" max="15" width="9.140625" style="19" customWidth="1"/>
    <col min="16" max="20" width="8.28515625" style="19" customWidth="1"/>
    <col min="21" max="16384" width="9.140625" style="19"/>
  </cols>
  <sheetData>
    <row r="1" spans="2:37" x14ac:dyDescent="0.2">
      <c r="R1" s="8"/>
      <c r="S1" s="8"/>
      <c r="T1" s="8"/>
      <c r="U1" s="8"/>
      <c r="V1" s="8"/>
      <c r="W1" s="8"/>
      <c r="X1" s="8"/>
      <c r="Y1" s="8"/>
      <c r="Z1" s="8"/>
      <c r="AA1" s="8"/>
      <c r="AB1" s="8"/>
    </row>
    <row r="2" spans="2:37" s="38" customFormat="1" ht="14.25" customHeight="1" x14ac:dyDescent="0.2">
      <c r="B2" s="154" t="s">
        <v>162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31"/>
      <c r="AD2" s="31"/>
      <c r="AE2" s="31"/>
      <c r="AF2" s="31"/>
      <c r="AG2" s="31"/>
      <c r="AH2" s="31"/>
      <c r="AI2" s="4"/>
      <c r="AJ2" s="4"/>
      <c r="AK2" s="4"/>
    </row>
    <row r="3" spans="2:37" s="38" customFormat="1" ht="14.25" customHeight="1" x14ac:dyDescent="0.2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45"/>
      <c r="AD3" s="31"/>
      <c r="AE3" s="31"/>
      <c r="AF3" s="31"/>
      <c r="AG3" s="45"/>
      <c r="AH3" s="4"/>
      <c r="AI3" s="4"/>
      <c r="AJ3" s="4"/>
      <c r="AK3" s="4"/>
    </row>
    <row r="4" spans="2:37" s="38" customFormat="1" ht="14.25" customHeight="1" x14ac:dyDescent="0.2"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4"/>
      <c r="AD4" s="31"/>
      <c r="AE4" s="31"/>
      <c r="AF4" s="31"/>
      <c r="AG4" s="4"/>
      <c r="AH4" s="4"/>
      <c r="AI4" s="4"/>
      <c r="AJ4" s="4"/>
      <c r="AK4" s="4"/>
    </row>
    <row r="5" spans="2:37" ht="15.75" customHeight="1" x14ac:dyDescent="0.2">
      <c r="R5" s="8"/>
      <c r="S5" s="8"/>
      <c r="T5" s="8"/>
      <c r="U5" s="8"/>
      <c r="V5" s="8"/>
      <c r="W5" s="8"/>
      <c r="X5" s="8"/>
      <c r="Y5" s="8"/>
      <c r="Z5" s="8"/>
      <c r="AA5" s="8"/>
      <c r="AB5" s="8"/>
    </row>
    <row r="6" spans="2:37" s="7" customFormat="1" ht="24.95" customHeight="1" x14ac:dyDescent="0.2">
      <c r="B6" s="178" t="s">
        <v>195</v>
      </c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8"/>
      <c r="S6" s="8"/>
      <c r="T6" s="8"/>
      <c r="U6" s="8"/>
      <c r="V6" s="8"/>
      <c r="W6" s="8"/>
      <c r="X6" s="8"/>
      <c r="Y6" s="8"/>
      <c r="Z6" s="8"/>
      <c r="AA6" s="8"/>
      <c r="AB6" s="8"/>
    </row>
    <row r="7" spans="2:37" s="8" customFormat="1" ht="15" customHeight="1" x14ac:dyDescent="0.2">
      <c r="B7" s="168" t="s">
        <v>45</v>
      </c>
      <c r="C7" s="179" t="s">
        <v>55</v>
      </c>
      <c r="D7" s="179"/>
      <c r="E7" s="179"/>
      <c r="F7" s="166" t="s">
        <v>2</v>
      </c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9"/>
      <c r="S7" s="9"/>
    </row>
    <row r="8" spans="2:37" s="8" customFormat="1" ht="27.75" customHeight="1" x14ac:dyDescent="0.2">
      <c r="B8" s="169"/>
      <c r="C8" s="180"/>
      <c r="D8" s="180"/>
      <c r="E8" s="180"/>
      <c r="F8" s="172" t="s">
        <v>35</v>
      </c>
      <c r="G8" s="172"/>
      <c r="H8" s="172"/>
      <c r="I8" s="172" t="s">
        <v>36</v>
      </c>
      <c r="J8" s="172"/>
      <c r="K8" s="172"/>
      <c r="L8" s="172" t="s">
        <v>25</v>
      </c>
      <c r="M8" s="172"/>
      <c r="N8" s="172"/>
      <c r="O8" s="172" t="s">
        <v>42</v>
      </c>
      <c r="P8" s="172"/>
      <c r="Q8" s="172"/>
      <c r="R8" s="9"/>
      <c r="S8" s="9"/>
    </row>
    <row r="9" spans="2:37" s="8" customFormat="1" ht="39" customHeight="1" x14ac:dyDescent="0.2">
      <c r="B9" s="10"/>
      <c r="C9" s="2" t="s">
        <v>240</v>
      </c>
      <c r="D9" s="11" t="s">
        <v>241</v>
      </c>
      <c r="E9" s="11" t="s">
        <v>242</v>
      </c>
      <c r="F9" s="2" t="s">
        <v>240</v>
      </c>
      <c r="G9" s="11" t="s">
        <v>241</v>
      </c>
      <c r="H9" s="11" t="s">
        <v>242</v>
      </c>
      <c r="I9" s="2" t="s">
        <v>240</v>
      </c>
      <c r="J9" s="11" t="s">
        <v>241</v>
      </c>
      <c r="K9" s="11" t="s">
        <v>242</v>
      </c>
      <c r="L9" s="2" t="s">
        <v>240</v>
      </c>
      <c r="M9" s="11" t="s">
        <v>241</v>
      </c>
      <c r="N9" s="11" t="s">
        <v>242</v>
      </c>
      <c r="O9" s="2" t="s">
        <v>240</v>
      </c>
      <c r="P9" s="11" t="s">
        <v>241</v>
      </c>
      <c r="Q9" s="11" t="s">
        <v>242</v>
      </c>
      <c r="R9" s="9"/>
      <c r="S9" s="9"/>
    </row>
    <row r="10" spans="2:37" s="8" customFormat="1" x14ac:dyDescent="0.2">
      <c r="B10" s="9" t="s">
        <v>60</v>
      </c>
      <c r="C10" s="54">
        <f>'[1]1. Delegazioni'!C10</f>
        <v>4143</v>
      </c>
      <c r="D10" s="55">
        <f>'[1]1. Delegazioni'!D10</f>
        <v>-1397</v>
      </c>
      <c r="E10" s="56">
        <f>'[1]1. Delegazioni'!E10</f>
        <v>-0.25219999999999998</v>
      </c>
      <c r="F10" s="54">
        <f>'[1]1. Delegazioni'!F10</f>
        <v>47</v>
      </c>
      <c r="G10" s="55">
        <f>'[1]1. Delegazioni'!G10</f>
        <v>9</v>
      </c>
      <c r="H10" s="56">
        <f>'[1]1. Delegazioni'!H10</f>
        <v>0.23680000000000001</v>
      </c>
      <c r="I10" s="54">
        <f>'[1]1. Delegazioni'!I10</f>
        <v>529</v>
      </c>
      <c r="J10" s="55">
        <f>'[1]1. Delegazioni'!J10</f>
        <v>-308</v>
      </c>
      <c r="K10" s="56">
        <f>'[1]1. Delegazioni'!K10</f>
        <v>-0.36799999999999999</v>
      </c>
      <c r="L10" s="54">
        <f>'[1]1. Delegazioni'!L10</f>
        <v>3565</v>
      </c>
      <c r="M10" s="55">
        <f>'[1]1. Delegazioni'!M10</f>
        <v>-1099</v>
      </c>
      <c r="N10" s="56">
        <f>'[1]1. Delegazioni'!N10</f>
        <v>-0.2356</v>
      </c>
      <c r="O10" s="54">
        <f>'[1]1. Delegazioni'!O10</f>
        <v>2</v>
      </c>
      <c r="P10" s="55">
        <f>'[1]1. Delegazioni'!P10</f>
        <v>1</v>
      </c>
      <c r="Q10" s="56">
        <f>'[1]1. Delegazioni'!Q10</f>
        <v>1</v>
      </c>
      <c r="R10" s="9"/>
      <c r="S10" s="9"/>
    </row>
    <row r="11" spans="2:37" s="8" customFormat="1" x14ac:dyDescent="0.2">
      <c r="B11" s="9" t="s">
        <v>61</v>
      </c>
      <c r="C11" s="12">
        <f>'[1]1. Delegazioni'!C11</f>
        <v>868</v>
      </c>
      <c r="D11" s="13">
        <f>'[1]1. Delegazioni'!D11</f>
        <v>-320</v>
      </c>
      <c r="E11" s="14">
        <f>'[1]1. Delegazioni'!E11</f>
        <v>-0.26939999999999997</v>
      </c>
      <c r="F11" s="12">
        <f>'[1]1. Delegazioni'!F11</f>
        <v>60</v>
      </c>
      <c r="G11" s="13">
        <f>'[1]1. Delegazioni'!G11</f>
        <v>14</v>
      </c>
      <c r="H11" s="14">
        <f>'[1]1. Delegazioni'!H11</f>
        <v>0.30430000000000001</v>
      </c>
      <c r="I11" s="12">
        <f>'[1]1. Delegazioni'!I11</f>
        <v>186</v>
      </c>
      <c r="J11" s="13">
        <f>'[1]1. Delegazioni'!J11</f>
        <v>-169</v>
      </c>
      <c r="K11" s="14">
        <f>'[1]1. Delegazioni'!K11</f>
        <v>-0.47610000000000002</v>
      </c>
      <c r="L11" s="12">
        <f>'[1]1. Delegazioni'!L11</f>
        <v>622</v>
      </c>
      <c r="M11" s="13">
        <f>'[1]1. Delegazioni'!M11</f>
        <v>-165</v>
      </c>
      <c r="N11" s="14">
        <f>'[1]1. Delegazioni'!N11</f>
        <v>-0.2097</v>
      </c>
      <c r="O11" s="12">
        <f>'[1]1. Delegazioni'!O11</f>
        <v>0</v>
      </c>
      <c r="P11" s="13">
        <f>'[1]1. Delegazioni'!P11</f>
        <v>0</v>
      </c>
      <c r="Q11" s="23" t="s">
        <v>151</v>
      </c>
      <c r="R11" s="9"/>
      <c r="S11" s="9"/>
    </row>
    <row r="12" spans="2:37" s="8" customFormat="1" x14ac:dyDescent="0.2">
      <c r="B12" s="9" t="s">
        <v>62</v>
      </c>
      <c r="C12" s="12">
        <f>'[1]1. Delegazioni'!C12</f>
        <v>519</v>
      </c>
      <c r="D12" s="13">
        <f>'[1]1. Delegazioni'!D12</f>
        <v>-118</v>
      </c>
      <c r="E12" s="14">
        <f>'[1]1. Delegazioni'!E12</f>
        <v>-0.1852</v>
      </c>
      <c r="F12" s="12">
        <f>'[1]1. Delegazioni'!F12</f>
        <v>18</v>
      </c>
      <c r="G12" s="13">
        <f>'[1]1. Delegazioni'!G12</f>
        <v>-2</v>
      </c>
      <c r="H12" s="14">
        <f>'[1]1. Delegazioni'!H12</f>
        <v>-0.1</v>
      </c>
      <c r="I12" s="12">
        <f>'[1]1. Delegazioni'!I12</f>
        <v>147</v>
      </c>
      <c r="J12" s="13">
        <f>'[1]1. Delegazioni'!J12</f>
        <v>-16</v>
      </c>
      <c r="K12" s="14">
        <f>'[1]1. Delegazioni'!K12</f>
        <v>-9.8199999999999996E-2</v>
      </c>
      <c r="L12" s="12">
        <f>'[1]1. Delegazioni'!L12</f>
        <v>354</v>
      </c>
      <c r="M12" s="13">
        <f>'[1]1. Delegazioni'!M12</f>
        <v>-100</v>
      </c>
      <c r="N12" s="14">
        <f>'[1]1. Delegazioni'!N12</f>
        <v>-0.2203</v>
      </c>
      <c r="O12" s="12">
        <f>'[1]1. Delegazioni'!O12</f>
        <v>0</v>
      </c>
      <c r="P12" s="13">
        <f>'[1]1. Delegazioni'!P12</f>
        <v>0</v>
      </c>
      <c r="Q12" s="23" t="s">
        <v>151</v>
      </c>
      <c r="R12" s="9"/>
      <c r="S12" s="9"/>
    </row>
    <row r="13" spans="2:37" s="8" customFormat="1" x14ac:dyDescent="0.2">
      <c r="B13" s="9" t="s">
        <v>63</v>
      </c>
      <c r="C13" s="12">
        <f>'[1]1. Delegazioni'!C13</f>
        <v>1065</v>
      </c>
      <c r="D13" s="13">
        <f>'[1]1. Delegazioni'!D13</f>
        <v>-707</v>
      </c>
      <c r="E13" s="14">
        <f>'[1]1. Delegazioni'!E13</f>
        <v>-0.39900000000000002</v>
      </c>
      <c r="F13" s="12">
        <f>'[1]1. Delegazioni'!F13</f>
        <v>101</v>
      </c>
      <c r="G13" s="13">
        <f>'[1]1. Delegazioni'!G13</f>
        <v>11</v>
      </c>
      <c r="H13" s="14">
        <f>'[1]1. Delegazioni'!H13</f>
        <v>0.1222</v>
      </c>
      <c r="I13" s="12">
        <f>'[1]1. Delegazioni'!I13</f>
        <v>353</v>
      </c>
      <c r="J13" s="13">
        <f>'[1]1. Delegazioni'!J13</f>
        <v>-359</v>
      </c>
      <c r="K13" s="14">
        <f>'[1]1. Delegazioni'!K13</f>
        <v>-0.50419999999999998</v>
      </c>
      <c r="L13" s="12">
        <f>'[1]1. Delegazioni'!L13</f>
        <v>611</v>
      </c>
      <c r="M13" s="13">
        <f>'[1]1. Delegazioni'!M13</f>
        <v>-359</v>
      </c>
      <c r="N13" s="14">
        <f>'[1]1. Delegazioni'!N13</f>
        <v>-0.37009999999999998</v>
      </c>
      <c r="O13" s="12">
        <f>'[1]1. Delegazioni'!O13</f>
        <v>0</v>
      </c>
      <c r="P13" s="13">
        <f>'[1]1. Delegazioni'!P13</f>
        <v>0</v>
      </c>
      <c r="Q13" s="23" t="s">
        <v>151</v>
      </c>
      <c r="R13" s="9"/>
      <c r="S13" s="9"/>
    </row>
    <row r="14" spans="2:37" s="8" customFormat="1" x14ac:dyDescent="0.2">
      <c r="B14" s="9" t="s">
        <v>64</v>
      </c>
      <c r="C14" s="12">
        <f>'[1]1. Delegazioni'!C14</f>
        <v>2460</v>
      </c>
      <c r="D14" s="13">
        <f>'[1]1. Delegazioni'!D14</f>
        <v>-498</v>
      </c>
      <c r="E14" s="14">
        <f>'[1]1. Delegazioni'!E14</f>
        <v>-0.16839999999999999</v>
      </c>
      <c r="F14" s="12">
        <f>'[1]1. Delegazioni'!F14</f>
        <v>269</v>
      </c>
      <c r="G14" s="13">
        <f>'[1]1. Delegazioni'!G14</f>
        <v>8</v>
      </c>
      <c r="H14" s="14">
        <f>'[1]1. Delegazioni'!H14</f>
        <v>3.0700000000000002E-2</v>
      </c>
      <c r="I14" s="12">
        <f>'[1]1. Delegazioni'!I14</f>
        <v>668</v>
      </c>
      <c r="J14" s="13">
        <f>'[1]1. Delegazioni'!J14</f>
        <v>-147</v>
      </c>
      <c r="K14" s="14">
        <f>'[1]1. Delegazioni'!K14</f>
        <v>-0.1804</v>
      </c>
      <c r="L14" s="12">
        <f>'[1]1. Delegazioni'!L14</f>
        <v>1523</v>
      </c>
      <c r="M14" s="13">
        <f>'[1]1. Delegazioni'!M14</f>
        <v>-359</v>
      </c>
      <c r="N14" s="14">
        <f>'[1]1. Delegazioni'!N14</f>
        <v>-0.1908</v>
      </c>
      <c r="O14" s="12">
        <f>'[1]1. Delegazioni'!O14</f>
        <v>0</v>
      </c>
      <c r="P14" s="13">
        <f>'[1]1. Delegazioni'!P14</f>
        <v>0</v>
      </c>
      <c r="Q14" s="23" t="s">
        <v>151</v>
      </c>
      <c r="R14" s="9"/>
      <c r="S14" s="9"/>
    </row>
    <row r="15" spans="2:37" s="8" customFormat="1" x14ac:dyDescent="0.2">
      <c r="B15" s="9" t="s">
        <v>65</v>
      </c>
      <c r="C15" s="12">
        <f>'[1]1. Delegazioni'!C15</f>
        <v>2466</v>
      </c>
      <c r="D15" s="13">
        <f>'[1]1. Delegazioni'!D15</f>
        <v>-651</v>
      </c>
      <c r="E15" s="14">
        <f>'[1]1. Delegazioni'!E15</f>
        <v>-0.2089</v>
      </c>
      <c r="F15" s="12">
        <f>'[1]1. Delegazioni'!F15</f>
        <v>229</v>
      </c>
      <c r="G15" s="13">
        <f>'[1]1. Delegazioni'!G15</f>
        <v>32</v>
      </c>
      <c r="H15" s="14">
        <f>'[1]1. Delegazioni'!H15</f>
        <v>0.16239999999999999</v>
      </c>
      <c r="I15" s="12">
        <f>'[1]1. Delegazioni'!I15</f>
        <v>682</v>
      </c>
      <c r="J15" s="13">
        <f>'[1]1. Delegazioni'!J15</f>
        <v>-281</v>
      </c>
      <c r="K15" s="14">
        <f>'[1]1. Delegazioni'!K15</f>
        <v>-0.2918</v>
      </c>
      <c r="L15" s="12">
        <f>'[1]1. Delegazioni'!L15</f>
        <v>1555</v>
      </c>
      <c r="M15" s="13">
        <f>'[1]1. Delegazioni'!M15</f>
        <v>-402</v>
      </c>
      <c r="N15" s="14">
        <f>'[1]1. Delegazioni'!N15</f>
        <v>-0.2054</v>
      </c>
      <c r="O15" s="12">
        <f>'[1]1. Delegazioni'!O15</f>
        <v>0</v>
      </c>
      <c r="P15" s="13">
        <f>'[1]1. Delegazioni'!P15</f>
        <v>0</v>
      </c>
      <c r="Q15" s="23" t="s">
        <v>151</v>
      </c>
      <c r="R15" s="9"/>
      <c r="S15" s="9"/>
    </row>
    <row r="16" spans="2:37" s="8" customFormat="1" x14ac:dyDescent="0.2">
      <c r="B16" s="9" t="s">
        <v>5</v>
      </c>
      <c r="C16" s="12">
        <f>'[1]1. Delegazioni'!C16</f>
        <v>18713</v>
      </c>
      <c r="D16" s="13">
        <f>'[1]1. Delegazioni'!D16</f>
        <v>-4463</v>
      </c>
      <c r="E16" s="14">
        <f>'[1]1. Delegazioni'!E16</f>
        <v>-0.19259999999999999</v>
      </c>
      <c r="F16" s="12">
        <f>'[1]1. Delegazioni'!F16</f>
        <v>748</v>
      </c>
      <c r="G16" s="13">
        <f>'[1]1. Delegazioni'!G16</f>
        <v>-221</v>
      </c>
      <c r="H16" s="14">
        <f>'[1]1. Delegazioni'!H16</f>
        <v>-0.2281</v>
      </c>
      <c r="I16" s="12">
        <f>'[1]1. Delegazioni'!I16</f>
        <v>4977</v>
      </c>
      <c r="J16" s="13">
        <f>'[1]1. Delegazioni'!J16</f>
        <v>-1186</v>
      </c>
      <c r="K16" s="14">
        <f>'[1]1. Delegazioni'!K16</f>
        <v>-0.19239999999999999</v>
      </c>
      <c r="L16" s="12">
        <f>'[1]1. Delegazioni'!L16</f>
        <v>12987</v>
      </c>
      <c r="M16" s="13">
        <f>'[1]1. Delegazioni'!M16</f>
        <v>-3053</v>
      </c>
      <c r="N16" s="14">
        <f>'[1]1. Delegazioni'!N16</f>
        <v>-0.1903</v>
      </c>
      <c r="O16" s="12">
        <f>'[1]1. Delegazioni'!O16</f>
        <v>1</v>
      </c>
      <c r="P16" s="13">
        <f>'[1]1. Delegazioni'!P16</f>
        <v>-3</v>
      </c>
      <c r="Q16" s="14">
        <f>'[1]1. Delegazioni'!Q16</f>
        <v>-0.75</v>
      </c>
      <c r="R16" s="9"/>
      <c r="S16" s="9"/>
    </row>
    <row r="17" spans="2:19" s="8" customFormat="1" x14ac:dyDescent="0.2">
      <c r="B17" s="9" t="s">
        <v>40</v>
      </c>
      <c r="C17" s="12">
        <f>'[1]1. Delegazioni'!C17</f>
        <v>4478</v>
      </c>
      <c r="D17" s="13">
        <f>'[1]1. Delegazioni'!D17</f>
        <v>-1170</v>
      </c>
      <c r="E17" s="14">
        <f>'[1]1. Delegazioni'!E17</f>
        <v>-0.2072</v>
      </c>
      <c r="F17" s="12">
        <f>'[1]1. Delegazioni'!F17</f>
        <v>171</v>
      </c>
      <c r="G17" s="13">
        <f>'[1]1. Delegazioni'!G17</f>
        <v>-9</v>
      </c>
      <c r="H17" s="14">
        <f>'[1]1. Delegazioni'!H17</f>
        <v>-0.05</v>
      </c>
      <c r="I17" s="12">
        <f>'[1]1. Delegazioni'!I17</f>
        <v>799</v>
      </c>
      <c r="J17" s="13">
        <f>'[1]1. Delegazioni'!J17</f>
        <v>-193</v>
      </c>
      <c r="K17" s="14">
        <f>'[1]1. Delegazioni'!K17</f>
        <v>-0.1946</v>
      </c>
      <c r="L17" s="12">
        <f>'[1]1. Delegazioni'!L17</f>
        <v>3494</v>
      </c>
      <c r="M17" s="13">
        <f>'[1]1. Delegazioni'!M17</f>
        <v>-772</v>
      </c>
      <c r="N17" s="14">
        <f>'[1]1. Delegazioni'!N17</f>
        <v>-0.18099999999999999</v>
      </c>
      <c r="O17" s="12">
        <f>'[1]1. Delegazioni'!O17</f>
        <v>14</v>
      </c>
      <c r="P17" s="13">
        <f>'[1]1. Delegazioni'!P17</f>
        <v>-196</v>
      </c>
      <c r="Q17" s="14">
        <f>'[1]1. Delegazioni'!Q17</f>
        <v>-0.93330000000000002</v>
      </c>
      <c r="R17" s="9"/>
      <c r="S17" s="9"/>
    </row>
    <row r="18" spans="2:19" s="8" customFormat="1" x14ac:dyDescent="0.2">
      <c r="B18" s="9" t="s">
        <v>9</v>
      </c>
      <c r="C18" s="12">
        <f>'[1]1. Delegazioni'!C18</f>
        <v>1535</v>
      </c>
      <c r="D18" s="13">
        <f>'[1]1. Delegazioni'!D18</f>
        <v>-566</v>
      </c>
      <c r="E18" s="14">
        <f>'[1]1. Delegazioni'!E18</f>
        <v>-0.26939999999999997</v>
      </c>
      <c r="F18" s="12">
        <f>'[1]1. Delegazioni'!F18</f>
        <v>117</v>
      </c>
      <c r="G18" s="13">
        <f>'[1]1. Delegazioni'!G18</f>
        <v>4</v>
      </c>
      <c r="H18" s="14">
        <f>'[1]1. Delegazioni'!H18</f>
        <v>3.5400000000000001E-2</v>
      </c>
      <c r="I18" s="12">
        <f>'[1]1. Delegazioni'!I18</f>
        <v>379</v>
      </c>
      <c r="J18" s="13">
        <f>'[1]1. Delegazioni'!J18</f>
        <v>-201</v>
      </c>
      <c r="K18" s="14">
        <f>'[1]1. Delegazioni'!K18</f>
        <v>-0.34660000000000002</v>
      </c>
      <c r="L18" s="12">
        <f>'[1]1. Delegazioni'!L18</f>
        <v>1039</v>
      </c>
      <c r="M18" s="13">
        <f>'[1]1. Delegazioni'!M18</f>
        <v>-369</v>
      </c>
      <c r="N18" s="14">
        <f>'[1]1. Delegazioni'!N18</f>
        <v>-0.2621</v>
      </c>
      <c r="O18" s="12">
        <f>'[1]1. Delegazioni'!O18</f>
        <v>0</v>
      </c>
      <c r="P18" s="13">
        <f>'[1]1. Delegazioni'!P18</f>
        <v>0</v>
      </c>
      <c r="Q18" s="23" t="s">
        <v>151</v>
      </c>
      <c r="R18" s="9"/>
      <c r="S18" s="9"/>
    </row>
    <row r="19" spans="2:19" s="8" customFormat="1" x14ac:dyDescent="0.2">
      <c r="B19" s="9" t="s">
        <v>41</v>
      </c>
      <c r="C19" s="12">
        <f>'[1]1. Delegazioni'!C19</f>
        <v>12125</v>
      </c>
      <c r="D19" s="13">
        <f>'[1]1. Delegazioni'!D19</f>
        <v>-4315</v>
      </c>
      <c r="E19" s="14">
        <f>'[1]1. Delegazioni'!E19</f>
        <v>-0.26250000000000001</v>
      </c>
      <c r="F19" s="12">
        <f>'[1]1. Delegazioni'!F19</f>
        <v>235</v>
      </c>
      <c r="G19" s="13">
        <f>'[1]1. Delegazioni'!G19</f>
        <v>-7</v>
      </c>
      <c r="H19" s="14">
        <f>'[1]1. Delegazioni'!H19</f>
        <v>-2.8899999999999999E-2</v>
      </c>
      <c r="I19" s="12">
        <f>'[1]1. Delegazioni'!I19</f>
        <v>2089</v>
      </c>
      <c r="J19" s="13">
        <f>'[1]1. Delegazioni'!J19</f>
        <v>-382</v>
      </c>
      <c r="K19" s="14">
        <f>'[1]1. Delegazioni'!K19</f>
        <v>-0.15459999999999999</v>
      </c>
      <c r="L19" s="12">
        <f>'[1]1. Delegazioni'!L19</f>
        <v>9796</v>
      </c>
      <c r="M19" s="13">
        <f>'[1]1. Delegazioni'!M19</f>
        <v>-3900</v>
      </c>
      <c r="N19" s="14">
        <f>'[1]1. Delegazioni'!N19</f>
        <v>-0.2848</v>
      </c>
      <c r="O19" s="12">
        <f>'[1]1. Delegazioni'!O19</f>
        <v>5</v>
      </c>
      <c r="P19" s="13">
        <f>'[1]1. Delegazioni'!P19</f>
        <v>-26</v>
      </c>
      <c r="Q19" s="14">
        <f>'[1]1. Delegazioni'!Q19</f>
        <v>-0.8387</v>
      </c>
      <c r="R19" s="9"/>
      <c r="S19" s="9"/>
    </row>
    <row r="20" spans="2:19" s="8" customFormat="1" x14ac:dyDescent="0.2">
      <c r="B20" s="9" t="s">
        <v>42</v>
      </c>
      <c r="C20" s="12">
        <f>'[1]1. Delegazioni'!C20</f>
        <v>11392</v>
      </c>
      <c r="D20" s="13">
        <f>'[1]1. Delegazioni'!D20</f>
        <v>-1934</v>
      </c>
      <c r="E20" s="14">
        <f>'[1]1. Delegazioni'!E20</f>
        <v>-0.14510000000000001</v>
      </c>
      <c r="F20" s="12">
        <f>'[1]1. Delegazioni'!F20</f>
        <v>565</v>
      </c>
      <c r="G20" s="13">
        <f>'[1]1. Delegazioni'!G20</f>
        <v>3</v>
      </c>
      <c r="H20" s="14">
        <f>'[1]1. Delegazioni'!H20</f>
        <v>5.3E-3</v>
      </c>
      <c r="I20" s="12">
        <f>'[1]1. Delegazioni'!I20</f>
        <v>4591</v>
      </c>
      <c r="J20" s="13">
        <f>'[1]1. Delegazioni'!J20</f>
        <v>-550</v>
      </c>
      <c r="K20" s="14">
        <f>'[1]1. Delegazioni'!K20</f>
        <v>-0.107</v>
      </c>
      <c r="L20" s="12">
        <f>'[1]1. Delegazioni'!L20</f>
        <v>6235</v>
      </c>
      <c r="M20" s="13">
        <f>'[1]1. Delegazioni'!M20</f>
        <v>-1388</v>
      </c>
      <c r="N20" s="14">
        <f>'[1]1. Delegazioni'!N20</f>
        <v>-0.18210000000000001</v>
      </c>
      <c r="O20" s="12">
        <f>'[1]1. Delegazioni'!O20</f>
        <v>1</v>
      </c>
      <c r="P20" s="13">
        <f>'[1]1. Delegazioni'!P20</f>
        <v>1</v>
      </c>
      <c r="Q20" s="23" t="s">
        <v>151</v>
      </c>
      <c r="R20" s="9"/>
      <c r="S20" s="9"/>
    </row>
    <row r="21" spans="2:19" s="8" customFormat="1" x14ac:dyDescent="0.2">
      <c r="B21" s="9" t="s">
        <v>7</v>
      </c>
      <c r="C21" s="12">
        <f>'[1]1. Delegazioni'!C21</f>
        <v>6043</v>
      </c>
      <c r="D21" s="13">
        <f>'[1]1. Delegazioni'!D21</f>
        <v>-1363</v>
      </c>
      <c r="E21" s="14">
        <f>'[1]1. Delegazioni'!E21</f>
        <v>-0.184</v>
      </c>
      <c r="F21" s="12">
        <f>'[1]1. Delegazioni'!F21</f>
        <v>466</v>
      </c>
      <c r="G21" s="13">
        <f>'[1]1. Delegazioni'!G21</f>
        <v>9</v>
      </c>
      <c r="H21" s="14">
        <f>'[1]1. Delegazioni'!H21</f>
        <v>1.9699999999999999E-2</v>
      </c>
      <c r="I21" s="12">
        <f>'[1]1. Delegazioni'!I21</f>
        <v>892</v>
      </c>
      <c r="J21" s="13">
        <f>'[1]1. Delegazioni'!J21</f>
        <v>-599</v>
      </c>
      <c r="K21" s="14">
        <f>'[1]1. Delegazioni'!K21</f>
        <v>-0.4017</v>
      </c>
      <c r="L21" s="12">
        <f>'[1]1. Delegazioni'!L21</f>
        <v>4685</v>
      </c>
      <c r="M21" s="13">
        <f>'[1]1. Delegazioni'!M21</f>
        <v>-773</v>
      </c>
      <c r="N21" s="14">
        <f>'[1]1. Delegazioni'!N21</f>
        <v>-0.1416</v>
      </c>
      <c r="O21" s="12">
        <f>'[1]1. Delegazioni'!O21</f>
        <v>0</v>
      </c>
      <c r="P21" s="13">
        <f>'[1]1. Delegazioni'!P21</f>
        <v>0</v>
      </c>
      <c r="Q21" s="23" t="s">
        <v>151</v>
      </c>
      <c r="R21" s="9"/>
      <c r="S21" s="9"/>
    </row>
    <row r="22" spans="2:19" s="8" customFormat="1" x14ac:dyDescent="0.2">
      <c r="B22" s="9" t="s">
        <v>43</v>
      </c>
      <c r="C22" s="12">
        <f>'[1]1. Delegazioni'!C22</f>
        <v>3799</v>
      </c>
      <c r="D22" s="13">
        <f>'[1]1. Delegazioni'!D22</f>
        <v>-1500</v>
      </c>
      <c r="E22" s="14">
        <f>'[1]1. Delegazioni'!E22</f>
        <v>-0.28310000000000002</v>
      </c>
      <c r="F22" s="12">
        <f>'[1]1. Delegazioni'!F22</f>
        <v>195</v>
      </c>
      <c r="G22" s="13">
        <f>'[1]1. Delegazioni'!G22</f>
        <v>8</v>
      </c>
      <c r="H22" s="14">
        <f>'[1]1. Delegazioni'!H22</f>
        <v>4.2799999999999998E-2</v>
      </c>
      <c r="I22" s="12">
        <f>'[1]1. Delegazioni'!I22</f>
        <v>995</v>
      </c>
      <c r="J22" s="13">
        <f>'[1]1. Delegazioni'!J22</f>
        <v>-432</v>
      </c>
      <c r="K22" s="14">
        <f>'[1]1. Delegazioni'!K22</f>
        <v>-0.30270000000000002</v>
      </c>
      <c r="L22" s="12">
        <f>'[1]1. Delegazioni'!L22</f>
        <v>2608</v>
      </c>
      <c r="M22" s="13">
        <f>'[1]1. Delegazioni'!M22</f>
        <v>-1077</v>
      </c>
      <c r="N22" s="14">
        <f>'[1]1. Delegazioni'!N22</f>
        <v>-0.2923</v>
      </c>
      <c r="O22" s="12">
        <f>'[1]1. Delegazioni'!O22</f>
        <v>1</v>
      </c>
      <c r="P22" s="13">
        <f>'[1]1. Delegazioni'!P22</f>
        <v>1</v>
      </c>
      <c r="Q22" s="23" t="s">
        <v>151</v>
      </c>
      <c r="R22" s="9"/>
      <c r="S22" s="9"/>
    </row>
    <row r="23" spans="2:19" s="8" customFormat="1" x14ac:dyDescent="0.2">
      <c r="B23" s="9" t="s">
        <v>44</v>
      </c>
      <c r="C23" s="12">
        <f>'[1]1. Delegazioni'!C23</f>
        <v>4120</v>
      </c>
      <c r="D23" s="13">
        <f>'[1]1. Delegazioni'!D23</f>
        <v>-1274</v>
      </c>
      <c r="E23" s="14">
        <f>'[1]1. Delegazioni'!E23</f>
        <v>-0.23619999999999999</v>
      </c>
      <c r="F23" s="12">
        <f>'[1]1. Delegazioni'!F23</f>
        <v>899</v>
      </c>
      <c r="G23" s="13">
        <f>'[1]1. Delegazioni'!G23</f>
        <v>-57</v>
      </c>
      <c r="H23" s="14">
        <f>'[1]1. Delegazioni'!H23</f>
        <v>-5.96E-2</v>
      </c>
      <c r="I23" s="12">
        <f>'[1]1. Delegazioni'!I23</f>
        <v>1018</v>
      </c>
      <c r="J23" s="13">
        <f>'[1]1. Delegazioni'!J23</f>
        <v>-304</v>
      </c>
      <c r="K23" s="14">
        <f>'[1]1. Delegazioni'!K23</f>
        <v>-0.23</v>
      </c>
      <c r="L23" s="12">
        <f>'[1]1. Delegazioni'!L23</f>
        <v>2203</v>
      </c>
      <c r="M23" s="13">
        <f>'[1]1. Delegazioni'!M23</f>
        <v>-913</v>
      </c>
      <c r="N23" s="14">
        <f>'[1]1. Delegazioni'!N23</f>
        <v>-0.29299999999999998</v>
      </c>
      <c r="O23" s="12">
        <f>'[1]1. Delegazioni'!O23</f>
        <v>0</v>
      </c>
      <c r="P23" s="13">
        <f>'[1]1. Delegazioni'!P23</f>
        <v>0</v>
      </c>
      <c r="Q23" s="23" t="s">
        <v>151</v>
      </c>
      <c r="R23" s="9"/>
      <c r="S23" s="9"/>
    </row>
    <row r="24" spans="2:19" s="8" customFormat="1" ht="21" customHeight="1" x14ac:dyDescent="0.2">
      <c r="B24" s="15" t="s">
        <v>149</v>
      </c>
      <c r="C24" s="16">
        <f>'1. Macrosettori'!C25</f>
        <v>73726</v>
      </c>
      <c r="D24" s="58">
        <f>'1. Macrosettori'!D25</f>
        <v>-20276</v>
      </c>
      <c r="E24" s="17">
        <f>'1. Macrosettori'!E25</f>
        <v>-0.21569753835024788</v>
      </c>
      <c r="F24" s="16">
        <f>'1. Macrosettori'!F25</f>
        <v>4120</v>
      </c>
      <c r="G24" s="58">
        <f>'1. Macrosettori'!G25</f>
        <v>-198</v>
      </c>
      <c r="H24" s="17">
        <f>'1. Macrosettori'!H25</f>
        <v>-4.5854562297359888E-2</v>
      </c>
      <c r="I24" s="16">
        <f>'1. Macrosettori'!I25</f>
        <v>18305</v>
      </c>
      <c r="J24" s="58">
        <f>'1. Macrosettori'!J25</f>
        <v>-5127</v>
      </c>
      <c r="K24" s="17">
        <f>'1. Macrosettori'!K25</f>
        <v>-0.21880334585182656</v>
      </c>
      <c r="L24" s="16">
        <f>'1. Macrosettori'!L25</f>
        <v>51277</v>
      </c>
      <c r="M24" s="58">
        <f>'1. Macrosettori'!M25</f>
        <v>-14729</v>
      </c>
      <c r="N24" s="17">
        <f>'1. Macrosettori'!N25</f>
        <v>-0.22314638063206374</v>
      </c>
      <c r="O24" s="16">
        <f>'1. Macrosettori'!O25</f>
        <v>24</v>
      </c>
      <c r="P24" s="58">
        <f>'1. Macrosettori'!P25</f>
        <v>-222</v>
      </c>
      <c r="Q24" s="17">
        <f>'1. Macrosettori'!Q25</f>
        <v>-0.90243902439024393</v>
      </c>
    </row>
    <row r="25" spans="2:19" s="8" customFormat="1" ht="24.95" customHeight="1" x14ac:dyDescent="0.2">
      <c r="B25" s="167" t="s">
        <v>47</v>
      </c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</row>
    <row r="28" spans="2:19" s="7" customFormat="1" ht="24.95" customHeight="1" x14ac:dyDescent="0.25">
      <c r="B28" s="173" t="s">
        <v>196</v>
      </c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"/>
      <c r="P28" s="1"/>
      <c r="Q28" s="1"/>
    </row>
    <row r="29" spans="2:19" s="8" customFormat="1" ht="15" customHeight="1" x14ac:dyDescent="0.2">
      <c r="B29" s="168" t="s">
        <v>22</v>
      </c>
      <c r="C29" s="170" t="s">
        <v>55</v>
      </c>
      <c r="D29" s="170"/>
      <c r="E29" s="170"/>
      <c r="F29" s="166" t="s">
        <v>2</v>
      </c>
      <c r="G29" s="166"/>
      <c r="H29" s="166"/>
      <c r="I29" s="166"/>
      <c r="J29" s="166"/>
      <c r="K29" s="166"/>
      <c r="L29" s="166"/>
      <c r="M29" s="166"/>
      <c r="N29" s="166"/>
    </row>
    <row r="30" spans="2:19" s="8" customFormat="1" ht="30.75" customHeight="1" x14ac:dyDescent="0.2">
      <c r="B30" s="169"/>
      <c r="C30" s="171"/>
      <c r="D30" s="171"/>
      <c r="E30" s="171"/>
      <c r="F30" s="172" t="s">
        <v>23</v>
      </c>
      <c r="G30" s="172"/>
      <c r="H30" s="172"/>
      <c r="I30" s="172" t="s">
        <v>24</v>
      </c>
      <c r="J30" s="172"/>
      <c r="K30" s="172"/>
      <c r="L30" s="172" t="s">
        <v>25</v>
      </c>
      <c r="M30" s="172"/>
      <c r="N30" s="172"/>
    </row>
    <row r="31" spans="2:19" s="8" customFormat="1" ht="42" customHeight="1" x14ac:dyDescent="0.2">
      <c r="B31" s="10"/>
      <c r="C31" s="2" t="s">
        <v>240</v>
      </c>
      <c r="D31" s="11" t="s">
        <v>241</v>
      </c>
      <c r="E31" s="11" t="s">
        <v>242</v>
      </c>
      <c r="F31" s="2" t="s">
        <v>240</v>
      </c>
      <c r="G31" s="11" t="s">
        <v>241</v>
      </c>
      <c r="H31" s="11" t="s">
        <v>242</v>
      </c>
      <c r="I31" s="2" t="s">
        <v>240</v>
      </c>
      <c r="J31" s="11" t="s">
        <v>241</v>
      </c>
      <c r="K31" s="11" t="s">
        <v>242</v>
      </c>
      <c r="L31" s="2" t="s">
        <v>240</v>
      </c>
      <c r="M31" s="11" t="s">
        <v>241</v>
      </c>
      <c r="N31" s="11" t="s">
        <v>242</v>
      </c>
    </row>
    <row r="32" spans="2:19" s="8" customFormat="1" x14ac:dyDescent="0.2">
      <c r="B32" s="9" t="s">
        <v>60</v>
      </c>
      <c r="C32" s="12">
        <f>'[1]1. Delegazioni'!C32</f>
        <v>3565</v>
      </c>
      <c r="D32" s="13">
        <f>'[1]1. Delegazioni'!D32</f>
        <v>-1099</v>
      </c>
      <c r="E32" s="14">
        <f>'[1]1. Delegazioni'!E32</f>
        <v>-0.2356</v>
      </c>
      <c r="F32" s="12">
        <f>'[1]1. Delegazioni'!F32</f>
        <v>375</v>
      </c>
      <c r="G32" s="13">
        <f>'[1]1. Delegazioni'!G32</f>
        <v>-107</v>
      </c>
      <c r="H32" s="14">
        <f>'[1]1. Delegazioni'!H32</f>
        <v>-0.222</v>
      </c>
      <c r="I32" s="12">
        <f>'[1]1. Delegazioni'!I32</f>
        <v>738</v>
      </c>
      <c r="J32" s="13">
        <f>'[1]1. Delegazioni'!J32</f>
        <v>-172</v>
      </c>
      <c r="K32" s="14">
        <f>'[1]1. Delegazioni'!K32</f>
        <v>-0.189</v>
      </c>
      <c r="L32" s="12">
        <f>'[1]1. Delegazioni'!L32</f>
        <v>2452</v>
      </c>
      <c r="M32" s="13">
        <f>'[1]1. Delegazioni'!M32</f>
        <v>-820</v>
      </c>
      <c r="N32" s="14">
        <f>'[1]1. Delegazioni'!N32</f>
        <v>-0.25059999999999999</v>
      </c>
      <c r="O32" s="12"/>
      <c r="P32" s="13"/>
      <c r="Q32" s="14"/>
      <c r="R32" s="9"/>
      <c r="S32" s="9"/>
    </row>
    <row r="33" spans="2:19" s="8" customFormat="1" x14ac:dyDescent="0.2">
      <c r="B33" s="9" t="s">
        <v>61</v>
      </c>
      <c r="C33" s="12">
        <f>'[1]1. Delegazioni'!C33</f>
        <v>622</v>
      </c>
      <c r="D33" s="13">
        <f>'[1]1. Delegazioni'!D33</f>
        <v>-165</v>
      </c>
      <c r="E33" s="14">
        <f>'[1]1. Delegazioni'!E33</f>
        <v>-0.2097</v>
      </c>
      <c r="F33" s="12">
        <f>'[1]1. Delegazioni'!F33</f>
        <v>39</v>
      </c>
      <c r="G33" s="13">
        <f>'[1]1. Delegazioni'!G33</f>
        <v>1</v>
      </c>
      <c r="H33" s="14">
        <f>'[1]1. Delegazioni'!H33</f>
        <v>2.63E-2</v>
      </c>
      <c r="I33" s="12">
        <f>'[1]1. Delegazioni'!I33</f>
        <v>106</v>
      </c>
      <c r="J33" s="13">
        <f>'[1]1. Delegazioni'!J33</f>
        <v>-60</v>
      </c>
      <c r="K33" s="14">
        <f>'[1]1. Delegazioni'!K33</f>
        <v>-0.3614</v>
      </c>
      <c r="L33" s="12">
        <f>'[1]1. Delegazioni'!L33</f>
        <v>477</v>
      </c>
      <c r="M33" s="13">
        <f>'[1]1. Delegazioni'!M33</f>
        <v>-106</v>
      </c>
      <c r="N33" s="14">
        <f>'[1]1. Delegazioni'!N33</f>
        <v>-0.18179999999999999</v>
      </c>
      <c r="O33" s="12"/>
      <c r="P33" s="13"/>
      <c r="Q33" s="14"/>
      <c r="R33" s="9"/>
      <c r="S33" s="9"/>
    </row>
    <row r="34" spans="2:19" s="8" customFormat="1" x14ac:dyDescent="0.2">
      <c r="B34" s="9" t="s">
        <v>62</v>
      </c>
      <c r="C34" s="12">
        <f>'[1]1. Delegazioni'!C34</f>
        <v>354</v>
      </c>
      <c r="D34" s="13">
        <f>'[1]1. Delegazioni'!D34</f>
        <v>-100</v>
      </c>
      <c r="E34" s="14">
        <f>'[1]1. Delegazioni'!E34</f>
        <v>-0.2203</v>
      </c>
      <c r="F34" s="12">
        <f>'[1]1. Delegazioni'!F34</f>
        <v>28</v>
      </c>
      <c r="G34" s="13">
        <f>'[1]1. Delegazioni'!G34</f>
        <v>-5</v>
      </c>
      <c r="H34" s="14">
        <f>'[1]1. Delegazioni'!H34</f>
        <v>-0.1515</v>
      </c>
      <c r="I34" s="12">
        <f>'[1]1. Delegazioni'!I34</f>
        <v>39</v>
      </c>
      <c r="J34" s="13">
        <f>'[1]1. Delegazioni'!J34</f>
        <v>-19</v>
      </c>
      <c r="K34" s="14">
        <f>'[1]1. Delegazioni'!K34</f>
        <v>-0.3276</v>
      </c>
      <c r="L34" s="12">
        <f>'[1]1. Delegazioni'!L34</f>
        <v>287</v>
      </c>
      <c r="M34" s="13">
        <f>'[1]1. Delegazioni'!M34</f>
        <v>-76</v>
      </c>
      <c r="N34" s="14">
        <f>'[1]1. Delegazioni'!N34</f>
        <v>-0.2094</v>
      </c>
      <c r="O34" s="12"/>
      <c r="P34" s="13"/>
      <c r="Q34" s="14"/>
      <c r="R34" s="9"/>
      <c r="S34" s="9"/>
    </row>
    <row r="35" spans="2:19" s="8" customFormat="1" x14ac:dyDescent="0.2">
      <c r="B35" s="9" t="s">
        <v>63</v>
      </c>
      <c r="C35" s="12">
        <f>'[1]1. Delegazioni'!C35</f>
        <v>611</v>
      </c>
      <c r="D35" s="13">
        <f>'[1]1. Delegazioni'!D35</f>
        <v>-359</v>
      </c>
      <c r="E35" s="14">
        <f>'[1]1. Delegazioni'!E35</f>
        <v>-0.37009999999999998</v>
      </c>
      <c r="F35" s="12">
        <f>'[1]1. Delegazioni'!F35</f>
        <v>38</v>
      </c>
      <c r="G35" s="13">
        <f>'[1]1. Delegazioni'!G35</f>
        <v>-11</v>
      </c>
      <c r="H35" s="14">
        <f>'[1]1. Delegazioni'!H35</f>
        <v>-0.22450000000000001</v>
      </c>
      <c r="I35" s="12">
        <f>'[1]1. Delegazioni'!I35</f>
        <v>109</v>
      </c>
      <c r="J35" s="13">
        <f>'[1]1. Delegazioni'!J35</f>
        <v>-69</v>
      </c>
      <c r="K35" s="14">
        <f>'[1]1. Delegazioni'!K35</f>
        <v>-0.3876</v>
      </c>
      <c r="L35" s="12">
        <f>'[1]1. Delegazioni'!L35</f>
        <v>464</v>
      </c>
      <c r="M35" s="13">
        <f>'[1]1. Delegazioni'!M35</f>
        <v>-279</v>
      </c>
      <c r="N35" s="14">
        <f>'[1]1. Delegazioni'!N35</f>
        <v>-0.3755</v>
      </c>
      <c r="O35" s="12"/>
      <c r="P35" s="13"/>
      <c r="Q35" s="14"/>
      <c r="R35" s="9"/>
      <c r="S35" s="9"/>
    </row>
    <row r="36" spans="2:19" s="8" customFormat="1" x14ac:dyDescent="0.2">
      <c r="B36" s="9" t="s">
        <v>64</v>
      </c>
      <c r="C36" s="12">
        <f>'[1]1. Delegazioni'!C36</f>
        <v>1523</v>
      </c>
      <c r="D36" s="13">
        <f>'[1]1. Delegazioni'!D36</f>
        <v>-359</v>
      </c>
      <c r="E36" s="14">
        <f>'[1]1. Delegazioni'!E36</f>
        <v>-0.1908</v>
      </c>
      <c r="F36" s="12">
        <f>'[1]1. Delegazioni'!F36</f>
        <v>193</v>
      </c>
      <c r="G36" s="13">
        <f>'[1]1. Delegazioni'!G36</f>
        <v>-90</v>
      </c>
      <c r="H36" s="14">
        <f>'[1]1. Delegazioni'!H36</f>
        <v>-0.318</v>
      </c>
      <c r="I36" s="12">
        <f>'[1]1. Delegazioni'!I36</f>
        <v>381</v>
      </c>
      <c r="J36" s="13">
        <f>'[1]1. Delegazioni'!J36</f>
        <v>-65</v>
      </c>
      <c r="K36" s="14">
        <f>'[1]1. Delegazioni'!K36</f>
        <v>-0.1457</v>
      </c>
      <c r="L36" s="12">
        <f>'[1]1. Delegazioni'!L36</f>
        <v>949</v>
      </c>
      <c r="M36" s="13">
        <f>'[1]1. Delegazioni'!M36</f>
        <v>-204</v>
      </c>
      <c r="N36" s="14">
        <f>'[1]1. Delegazioni'!N36</f>
        <v>-0.1769</v>
      </c>
      <c r="O36" s="12"/>
      <c r="P36" s="13"/>
      <c r="Q36" s="14"/>
      <c r="R36" s="9"/>
      <c r="S36" s="9"/>
    </row>
    <row r="37" spans="2:19" s="8" customFormat="1" x14ac:dyDescent="0.2">
      <c r="B37" s="9" t="s">
        <v>65</v>
      </c>
      <c r="C37" s="12">
        <f>'[1]1. Delegazioni'!C37</f>
        <v>1555</v>
      </c>
      <c r="D37" s="13">
        <f>'[1]1. Delegazioni'!D37</f>
        <v>-402</v>
      </c>
      <c r="E37" s="14">
        <f>'[1]1. Delegazioni'!E37</f>
        <v>-0.2054</v>
      </c>
      <c r="F37" s="12">
        <f>'[1]1. Delegazioni'!F37</f>
        <v>252</v>
      </c>
      <c r="G37" s="13">
        <f>'[1]1. Delegazioni'!G37</f>
        <v>-69</v>
      </c>
      <c r="H37" s="14">
        <f>'[1]1. Delegazioni'!H37</f>
        <v>-0.215</v>
      </c>
      <c r="I37" s="12">
        <f>'[1]1. Delegazioni'!I37</f>
        <v>241</v>
      </c>
      <c r="J37" s="13">
        <f>'[1]1. Delegazioni'!J37</f>
        <v>-81</v>
      </c>
      <c r="K37" s="14">
        <f>'[1]1. Delegazioni'!K37</f>
        <v>-0.25159999999999999</v>
      </c>
      <c r="L37" s="12">
        <f>'[1]1. Delegazioni'!L37</f>
        <v>1062</v>
      </c>
      <c r="M37" s="13">
        <f>'[1]1. Delegazioni'!M37</f>
        <v>-252</v>
      </c>
      <c r="N37" s="14">
        <f>'[1]1. Delegazioni'!N37</f>
        <v>-0.1918</v>
      </c>
      <c r="O37" s="12"/>
      <c r="P37" s="13"/>
      <c r="Q37" s="14"/>
      <c r="R37" s="9"/>
      <c r="S37" s="9"/>
    </row>
    <row r="38" spans="2:19" s="8" customFormat="1" x14ac:dyDescent="0.2">
      <c r="B38" s="9" t="s">
        <v>5</v>
      </c>
      <c r="C38" s="12">
        <f>'[1]1. Delegazioni'!C38</f>
        <v>12987</v>
      </c>
      <c r="D38" s="13">
        <f>'[1]1. Delegazioni'!D38</f>
        <v>-3053</v>
      </c>
      <c r="E38" s="14">
        <f>'[1]1. Delegazioni'!E38</f>
        <v>-0.1903</v>
      </c>
      <c r="F38" s="12">
        <f>'[1]1. Delegazioni'!F38</f>
        <v>1595</v>
      </c>
      <c r="G38" s="13">
        <f>'[1]1. Delegazioni'!G38</f>
        <v>-541</v>
      </c>
      <c r="H38" s="14">
        <f>'[1]1. Delegazioni'!H38</f>
        <v>-0.25330000000000003</v>
      </c>
      <c r="I38" s="12">
        <f>'[1]1. Delegazioni'!I38</f>
        <v>1855</v>
      </c>
      <c r="J38" s="13">
        <f>'[1]1. Delegazioni'!J38</f>
        <v>-1036</v>
      </c>
      <c r="K38" s="14">
        <f>'[1]1. Delegazioni'!K38</f>
        <v>-0.3584</v>
      </c>
      <c r="L38" s="12">
        <f>'[1]1. Delegazioni'!L38</f>
        <v>9537</v>
      </c>
      <c r="M38" s="13">
        <f>'[1]1. Delegazioni'!M38</f>
        <v>-1476</v>
      </c>
      <c r="N38" s="14">
        <f>'[1]1. Delegazioni'!N38</f>
        <v>-0.13400000000000001</v>
      </c>
    </row>
    <row r="39" spans="2:19" s="8" customFormat="1" x14ac:dyDescent="0.2">
      <c r="B39" s="9" t="s">
        <v>40</v>
      </c>
      <c r="C39" s="12">
        <f>'[1]1. Delegazioni'!C39</f>
        <v>3494</v>
      </c>
      <c r="D39" s="13">
        <f>'[1]1. Delegazioni'!D39</f>
        <v>-772</v>
      </c>
      <c r="E39" s="14">
        <f>'[1]1. Delegazioni'!E39</f>
        <v>-0.18099999999999999</v>
      </c>
      <c r="F39" s="12">
        <f>'[1]1. Delegazioni'!F39</f>
        <v>437</v>
      </c>
      <c r="G39" s="13">
        <f>'[1]1. Delegazioni'!G39</f>
        <v>-22</v>
      </c>
      <c r="H39" s="14">
        <f>'[1]1. Delegazioni'!H39</f>
        <v>-4.7899999999999998E-2</v>
      </c>
      <c r="I39" s="12">
        <f>'[1]1. Delegazioni'!I39</f>
        <v>1268</v>
      </c>
      <c r="J39" s="13">
        <f>'[1]1. Delegazioni'!J39</f>
        <v>-345</v>
      </c>
      <c r="K39" s="14">
        <f>'[1]1. Delegazioni'!K39</f>
        <v>-0.21390000000000001</v>
      </c>
      <c r="L39" s="12">
        <f>'[1]1. Delegazioni'!L39</f>
        <v>1789</v>
      </c>
      <c r="M39" s="13">
        <f>'[1]1. Delegazioni'!M39</f>
        <v>-405</v>
      </c>
      <c r="N39" s="14">
        <f>'[1]1. Delegazioni'!N39</f>
        <v>-0.18459999999999999</v>
      </c>
    </row>
    <row r="40" spans="2:19" s="8" customFormat="1" x14ac:dyDescent="0.2">
      <c r="B40" s="9" t="s">
        <v>9</v>
      </c>
      <c r="C40" s="12">
        <f>'[1]1. Delegazioni'!C40</f>
        <v>1039</v>
      </c>
      <c r="D40" s="13">
        <f>'[1]1. Delegazioni'!D40</f>
        <v>-369</v>
      </c>
      <c r="E40" s="14">
        <f>'[1]1. Delegazioni'!E40</f>
        <v>-0.2621</v>
      </c>
      <c r="F40" s="12">
        <f>'[1]1. Delegazioni'!F40</f>
        <v>211</v>
      </c>
      <c r="G40" s="13">
        <f>'[1]1. Delegazioni'!G40</f>
        <v>-115</v>
      </c>
      <c r="H40" s="14">
        <f>'[1]1. Delegazioni'!H40</f>
        <v>-0.3528</v>
      </c>
      <c r="I40" s="12">
        <f>'[1]1. Delegazioni'!I40</f>
        <v>332</v>
      </c>
      <c r="J40" s="13">
        <f>'[1]1. Delegazioni'!J40</f>
        <v>-132</v>
      </c>
      <c r="K40" s="14">
        <f>'[1]1. Delegazioni'!K40</f>
        <v>-0.28449999999999998</v>
      </c>
      <c r="L40" s="12">
        <f>'[1]1. Delegazioni'!L40</f>
        <v>496</v>
      </c>
      <c r="M40" s="13">
        <f>'[1]1. Delegazioni'!M40</f>
        <v>-122</v>
      </c>
      <c r="N40" s="14">
        <f>'[1]1. Delegazioni'!N40</f>
        <v>-0.19739999999999999</v>
      </c>
    </row>
    <row r="41" spans="2:19" s="8" customFormat="1" x14ac:dyDescent="0.2">
      <c r="B41" s="9" t="s">
        <v>41</v>
      </c>
      <c r="C41" s="12">
        <f>'[1]1. Delegazioni'!C41</f>
        <v>9796</v>
      </c>
      <c r="D41" s="13">
        <f>'[1]1. Delegazioni'!D41</f>
        <v>-3900</v>
      </c>
      <c r="E41" s="14">
        <f>'[1]1. Delegazioni'!E41</f>
        <v>-0.2848</v>
      </c>
      <c r="F41" s="12">
        <f>'[1]1. Delegazioni'!F41</f>
        <v>755</v>
      </c>
      <c r="G41" s="13">
        <f>'[1]1. Delegazioni'!G41</f>
        <v>-282</v>
      </c>
      <c r="H41" s="14">
        <f>'[1]1. Delegazioni'!H41</f>
        <v>-0.27189999999999998</v>
      </c>
      <c r="I41" s="12">
        <f>'[1]1. Delegazioni'!I41</f>
        <v>5239</v>
      </c>
      <c r="J41" s="13">
        <f>'[1]1. Delegazioni'!J41</f>
        <v>-2309</v>
      </c>
      <c r="K41" s="14">
        <f>'[1]1. Delegazioni'!K41</f>
        <v>-0.30590000000000001</v>
      </c>
      <c r="L41" s="12">
        <f>'[1]1. Delegazioni'!L41</f>
        <v>3802</v>
      </c>
      <c r="M41" s="13">
        <f>'[1]1. Delegazioni'!M41</f>
        <v>-1309</v>
      </c>
      <c r="N41" s="14">
        <f>'[1]1. Delegazioni'!N41</f>
        <v>-0.25609999999999999</v>
      </c>
    </row>
    <row r="42" spans="2:19" s="8" customFormat="1" x14ac:dyDescent="0.2">
      <c r="B42" s="9" t="s">
        <v>42</v>
      </c>
      <c r="C42" s="12">
        <f>'[1]1. Delegazioni'!C42</f>
        <v>6235</v>
      </c>
      <c r="D42" s="13">
        <f>'[1]1. Delegazioni'!D42</f>
        <v>-1388</v>
      </c>
      <c r="E42" s="14">
        <f>'[1]1. Delegazioni'!E42</f>
        <v>-0.18210000000000001</v>
      </c>
      <c r="F42" s="12">
        <f>'[1]1. Delegazioni'!F42</f>
        <v>808</v>
      </c>
      <c r="G42" s="13">
        <f>'[1]1. Delegazioni'!G42</f>
        <v>-464</v>
      </c>
      <c r="H42" s="14">
        <f>'[1]1. Delegazioni'!H42</f>
        <v>-0.36480000000000001</v>
      </c>
      <c r="I42" s="12">
        <f>'[1]1. Delegazioni'!I42</f>
        <v>1181</v>
      </c>
      <c r="J42" s="13">
        <f>'[1]1. Delegazioni'!J42</f>
        <v>-437</v>
      </c>
      <c r="K42" s="14">
        <f>'[1]1. Delegazioni'!K42</f>
        <v>-0.27010000000000001</v>
      </c>
      <c r="L42" s="12">
        <f>'[1]1. Delegazioni'!L42</f>
        <v>4246</v>
      </c>
      <c r="M42" s="13">
        <f>'[1]1. Delegazioni'!M42</f>
        <v>-487</v>
      </c>
      <c r="N42" s="14">
        <f>'[1]1. Delegazioni'!N42</f>
        <v>-0.10290000000000001</v>
      </c>
    </row>
    <row r="43" spans="2:19" s="8" customFormat="1" x14ac:dyDescent="0.2">
      <c r="B43" s="9" t="s">
        <v>7</v>
      </c>
      <c r="C43" s="12">
        <f>'[1]1. Delegazioni'!C43</f>
        <v>4685</v>
      </c>
      <c r="D43" s="13">
        <f>'[1]1. Delegazioni'!D43</f>
        <v>-773</v>
      </c>
      <c r="E43" s="14">
        <f>'[1]1. Delegazioni'!E43</f>
        <v>-0.1416</v>
      </c>
      <c r="F43" s="12">
        <f>'[1]1. Delegazioni'!F43</f>
        <v>561</v>
      </c>
      <c r="G43" s="13">
        <f>'[1]1. Delegazioni'!G43</f>
        <v>-157</v>
      </c>
      <c r="H43" s="14">
        <f>'[1]1. Delegazioni'!H43</f>
        <v>-0.21870000000000001</v>
      </c>
      <c r="I43" s="12">
        <f>'[1]1. Delegazioni'!I43</f>
        <v>696</v>
      </c>
      <c r="J43" s="13">
        <f>'[1]1. Delegazioni'!J43</f>
        <v>-171</v>
      </c>
      <c r="K43" s="14">
        <f>'[1]1. Delegazioni'!K43</f>
        <v>-0.19719999999999999</v>
      </c>
      <c r="L43" s="12">
        <f>'[1]1. Delegazioni'!L43</f>
        <v>3428</v>
      </c>
      <c r="M43" s="13">
        <f>'[1]1. Delegazioni'!M43</f>
        <v>-445</v>
      </c>
      <c r="N43" s="14">
        <f>'[1]1. Delegazioni'!N43</f>
        <v>-0.1149</v>
      </c>
    </row>
    <row r="44" spans="2:19" s="8" customFormat="1" x14ac:dyDescent="0.2">
      <c r="B44" s="9" t="s">
        <v>43</v>
      </c>
      <c r="C44" s="12">
        <f>'[1]1. Delegazioni'!C44</f>
        <v>2608</v>
      </c>
      <c r="D44" s="13">
        <f>'[1]1. Delegazioni'!D44</f>
        <v>-1077</v>
      </c>
      <c r="E44" s="14">
        <f>'[1]1. Delegazioni'!E44</f>
        <v>-0.2923</v>
      </c>
      <c r="F44" s="12">
        <f>'[1]1. Delegazioni'!F44</f>
        <v>275</v>
      </c>
      <c r="G44" s="13">
        <f>'[1]1. Delegazioni'!G44</f>
        <v>7</v>
      </c>
      <c r="H44" s="14">
        <f>'[1]1. Delegazioni'!H44</f>
        <v>2.6100000000000002E-2</v>
      </c>
      <c r="I44" s="12">
        <f>'[1]1. Delegazioni'!I44</f>
        <v>982</v>
      </c>
      <c r="J44" s="13">
        <f>'[1]1. Delegazioni'!J44</f>
        <v>-438</v>
      </c>
      <c r="K44" s="14">
        <f>'[1]1. Delegazioni'!K44</f>
        <v>-0.3085</v>
      </c>
      <c r="L44" s="12">
        <f>'[1]1. Delegazioni'!L44</f>
        <v>1351</v>
      </c>
      <c r="M44" s="13">
        <f>'[1]1. Delegazioni'!M44</f>
        <v>-646</v>
      </c>
      <c r="N44" s="14">
        <f>'[1]1. Delegazioni'!N44</f>
        <v>-0.32350000000000001</v>
      </c>
    </row>
    <row r="45" spans="2:19" s="8" customFormat="1" x14ac:dyDescent="0.2">
      <c r="B45" s="9" t="s">
        <v>44</v>
      </c>
      <c r="C45" s="12">
        <f>'[1]1. Delegazioni'!C45</f>
        <v>2203</v>
      </c>
      <c r="D45" s="13">
        <f>'[1]1. Delegazioni'!D45</f>
        <v>-913</v>
      </c>
      <c r="E45" s="14">
        <f>'[1]1. Delegazioni'!E45</f>
        <v>-0.29299999999999998</v>
      </c>
      <c r="F45" s="12">
        <f>'[1]1. Delegazioni'!F45</f>
        <v>411</v>
      </c>
      <c r="G45" s="13">
        <f>'[1]1. Delegazioni'!G45</f>
        <v>18</v>
      </c>
      <c r="H45" s="14">
        <f>'[1]1. Delegazioni'!H45</f>
        <v>4.58E-2</v>
      </c>
      <c r="I45" s="12">
        <f>'[1]1. Delegazioni'!I45</f>
        <v>442</v>
      </c>
      <c r="J45" s="13">
        <f>'[1]1. Delegazioni'!J45</f>
        <v>-362</v>
      </c>
      <c r="K45" s="14">
        <f>'[1]1. Delegazioni'!K45</f>
        <v>-0.45019999999999999</v>
      </c>
      <c r="L45" s="12">
        <f>'[1]1. Delegazioni'!L45</f>
        <v>1350</v>
      </c>
      <c r="M45" s="13">
        <f>'[1]1. Delegazioni'!M45</f>
        <v>-569</v>
      </c>
      <c r="N45" s="14">
        <f>'[1]1. Delegazioni'!N45</f>
        <v>-0.29649999999999999</v>
      </c>
    </row>
    <row r="46" spans="2:19" s="8" customFormat="1" ht="21" customHeight="1" x14ac:dyDescent="0.2">
      <c r="B46" s="15" t="s">
        <v>149</v>
      </c>
      <c r="C46" s="16">
        <f>'1. Settori'!C25</f>
        <v>51277</v>
      </c>
      <c r="D46" s="58">
        <f>'1. Settori'!D25</f>
        <v>-14729</v>
      </c>
      <c r="E46" s="17">
        <f>'1. Settori'!E25</f>
        <v>-0.22314638063206374</v>
      </c>
      <c r="F46" s="16">
        <f>'1. Settori'!F25</f>
        <v>5978</v>
      </c>
      <c r="G46" s="58">
        <f>'1. Settori'!G25</f>
        <v>-1837</v>
      </c>
      <c r="H46" s="17">
        <f>'1. Settori'!H25</f>
        <v>-0.23506078055022392</v>
      </c>
      <c r="I46" s="16">
        <f>'1. Settori'!I25</f>
        <v>13609</v>
      </c>
      <c r="J46" s="58">
        <f>'1. Settori'!J25</f>
        <v>-5696</v>
      </c>
      <c r="K46" s="17">
        <f>'1. Settori'!K25</f>
        <v>-0.29505309505309507</v>
      </c>
      <c r="L46" s="16">
        <f>'1. Settori'!L25</f>
        <v>31690</v>
      </c>
      <c r="M46" s="58">
        <f>'1. Settori'!M25</f>
        <v>-7196</v>
      </c>
      <c r="N46" s="17">
        <f>'1. Settori'!N25</f>
        <v>-0.18505374684976597</v>
      </c>
    </row>
    <row r="47" spans="2:19" s="8" customFormat="1" ht="24.95" customHeight="1" x14ac:dyDescent="0.2">
      <c r="B47" s="167" t="s">
        <v>47</v>
      </c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</row>
    <row r="50" spans="2:19" s="7" customFormat="1" ht="24.95" customHeight="1" x14ac:dyDescent="0.25">
      <c r="B50" s="57" t="s">
        <v>197</v>
      </c>
      <c r="C50" s="57"/>
      <c r="D50" s="57"/>
      <c r="E50" s="57"/>
      <c r="F50" s="57"/>
      <c r="G50" s="57"/>
      <c r="H50" s="57"/>
      <c r="I50" s="57"/>
      <c r="J50" s="57"/>
      <c r="K50" s="57"/>
      <c r="L50" s="53"/>
      <c r="M50" s="53"/>
      <c r="N50" s="53"/>
      <c r="O50" s="1"/>
      <c r="P50" s="1"/>
      <c r="Q50" s="1"/>
    </row>
    <row r="51" spans="2:19" s="8" customFormat="1" ht="15" customHeight="1" x14ac:dyDescent="0.2">
      <c r="B51" s="168" t="s">
        <v>22</v>
      </c>
      <c r="C51" s="170" t="s">
        <v>55</v>
      </c>
      <c r="D51" s="170"/>
      <c r="E51" s="170"/>
      <c r="F51" s="166" t="s">
        <v>2</v>
      </c>
      <c r="G51" s="166"/>
      <c r="H51" s="166"/>
      <c r="I51" s="166"/>
      <c r="J51" s="166"/>
      <c r="K51" s="166"/>
      <c r="L51" s="53"/>
      <c r="M51" s="53"/>
      <c r="N51" s="53"/>
    </row>
    <row r="52" spans="2:19" s="8" customFormat="1" ht="30.75" customHeight="1" x14ac:dyDescent="0.2">
      <c r="B52" s="169"/>
      <c r="C52" s="171"/>
      <c r="D52" s="171"/>
      <c r="E52" s="171"/>
      <c r="F52" s="172" t="s">
        <v>27</v>
      </c>
      <c r="G52" s="172"/>
      <c r="H52" s="172"/>
      <c r="I52" s="172" t="s">
        <v>28</v>
      </c>
      <c r="J52" s="172"/>
      <c r="K52" s="172"/>
      <c r="L52" s="53"/>
      <c r="M52" s="53"/>
      <c r="N52" s="53"/>
    </row>
    <row r="53" spans="2:19" s="8" customFormat="1" ht="42" customHeight="1" x14ac:dyDescent="0.2">
      <c r="B53" s="10"/>
      <c r="C53" s="2" t="s">
        <v>240</v>
      </c>
      <c r="D53" s="11" t="s">
        <v>241</v>
      </c>
      <c r="E53" s="11" t="s">
        <v>242</v>
      </c>
      <c r="F53" s="2" t="s">
        <v>240</v>
      </c>
      <c r="G53" s="11" t="s">
        <v>241</v>
      </c>
      <c r="H53" s="11" t="s">
        <v>242</v>
      </c>
      <c r="I53" s="2" t="s">
        <v>240</v>
      </c>
      <c r="J53" s="11" t="s">
        <v>241</v>
      </c>
      <c r="K53" s="11" t="s">
        <v>242</v>
      </c>
      <c r="L53" s="175"/>
      <c r="M53" s="175"/>
      <c r="N53" s="175"/>
    </row>
    <row r="54" spans="2:19" s="8" customFormat="1" x14ac:dyDescent="0.2">
      <c r="B54" s="9" t="s">
        <v>60</v>
      </c>
      <c r="C54" s="12">
        <f>'[1]1. Delegazioni'!C54</f>
        <v>3565</v>
      </c>
      <c r="D54" s="13">
        <f>'[1]1. Delegazioni'!D54</f>
        <v>-1099</v>
      </c>
      <c r="E54" s="14">
        <f>'[1]1. Delegazioni'!E54</f>
        <v>-0.2356</v>
      </c>
      <c r="F54" s="12">
        <f>'[1]1. Delegazioni'!F54</f>
        <v>1235</v>
      </c>
      <c r="G54" s="13">
        <f>'[1]1. Delegazioni'!G54</f>
        <v>-456</v>
      </c>
      <c r="H54" s="14">
        <f>'[1]1. Delegazioni'!H54</f>
        <v>-0.2697</v>
      </c>
      <c r="I54" s="12">
        <f>'[1]1. Delegazioni'!I54</f>
        <v>2330</v>
      </c>
      <c r="J54" s="13">
        <f>'[1]1. Delegazioni'!J54</f>
        <v>-643</v>
      </c>
      <c r="K54" s="14">
        <f>'[1]1. Delegazioni'!K54</f>
        <v>-0.21629999999999999</v>
      </c>
      <c r="L54" s="175"/>
      <c r="M54" s="175"/>
      <c r="N54" s="175"/>
      <c r="O54" s="12"/>
      <c r="P54" s="13"/>
      <c r="Q54" s="14"/>
      <c r="R54" s="9"/>
      <c r="S54" s="9"/>
    </row>
    <row r="55" spans="2:19" s="8" customFormat="1" x14ac:dyDescent="0.2">
      <c r="B55" s="9" t="s">
        <v>61</v>
      </c>
      <c r="C55" s="12">
        <f>'[1]1. Delegazioni'!C55</f>
        <v>622</v>
      </c>
      <c r="D55" s="13">
        <f>'[1]1. Delegazioni'!D55</f>
        <v>-165</v>
      </c>
      <c r="E55" s="14">
        <f>'[1]1. Delegazioni'!E55</f>
        <v>-0.2097</v>
      </c>
      <c r="F55" s="12">
        <f>'[1]1. Delegazioni'!F55</f>
        <v>226</v>
      </c>
      <c r="G55" s="13">
        <f>'[1]1. Delegazioni'!G55</f>
        <v>-29</v>
      </c>
      <c r="H55" s="14">
        <f>'[1]1. Delegazioni'!H55</f>
        <v>-0.1137</v>
      </c>
      <c r="I55" s="12">
        <f>'[1]1. Delegazioni'!I55</f>
        <v>396</v>
      </c>
      <c r="J55" s="13">
        <f>'[1]1. Delegazioni'!J55</f>
        <v>-136</v>
      </c>
      <c r="K55" s="14">
        <f>'[1]1. Delegazioni'!K55</f>
        <v>-0.25559999999999999</v>
      </c>
      <c r="L55" s="175"/>
      <c r="M55" s="175"/>
      <c r="N55" s="175"/>
      <c r="O55" s="12"/>
      <c r="P55" s="13"/>
      <c r="Q55" s="14"/>
      <c r="R55" s="9"/>
      <c r="S55" s="9"/>
    </row>
    <row r="56" spans="2:19" s="8" customFormat="1" x14ac:dyDescent="0.2">
      <c r="B56" s="9" t="s">
        <v>62</v>
      </c>
      <c r="C56" s="12">
        <f>'[1]1. Delegazioni'!C56</f>
        <v>354</v>
      </c>
      <c r="D56" s="13">
        <f>'[1]1. Delegazioni'!D56</f>
        <v>-100</v>
      </c>
      <c r="E56" s="14">
        <f>'[1]1. Delegazioni'!E56</f>
        <v>-0.2203</v>
      </c>
      <c r="F56" s="12">
        <f>'[1]1. Delegazioni'!F56</f>
        <v>96</v>
      </c>
      <c r="G56" s="13">
        <f>'[1]1. Delegazioni'!G56</f>
        <v>-38</v>
      </c>
      <c r="H56" s="14">
        <f>'[1]1. Delegazioni'!H56</f>
        <v>-0.28360000000000002</v>
      </c>
      <c r="I56" s="12">
        <f>'[1]1. Delegazioni'!I56</f>
        <v>258</v>
      </c>
      <c r="J56" s="13">
        <f>'[1]1. Delegazioni'!J56</f>
        <v>-62</v>
      </c>
      <c r="K56" s="14">
        <f>'[1]1. Delegazioni'!K56</f>
        <v>-0.1938</v>
      </c>
      <c r="L56" s="175"/>
      <c r="M56" s="175"/>
      <c r="N56" s="175"/>
      <c r="O56" s="12"/>
      <c r="P56" s="13"/>
      <c r="Q56" s="14"/>
      <c r="R56" s="9"/>
      <c r="S56" s="9"/>
    </row>
    <row r="57" spans="2:19" s="8" customFormat="1" x14ac:dyDescent="0.2">
      <c r="B57" s="9" t="s">
        <v>63</v>
      </c>
      <c r="C57" s="12">
        <f>'[1]1. Delegazioni'!C57</f>
        <v>611</v>
      </c>
      <c r="D57" s="13">
        <f>'[1]1. Delegazioni'!D57</f>
        <v>-359</v>
      </c>
      <c r="E57" s="14">
        <f>'[1]1. Delegazioni'!E57</f>
        <v>-0.37009999999999998</v>
      </c>
      <c r="F57" s="12">
        <f>'[1]1. Delegazioni'!F57</f>
        <v>190</v>
      </c>
      <c r="G57" s="13">
        <f>'[1]1. Delegazioni'!G57</f>
        <v>-93</v>
      </c>
      <c r="H57" s="14">
        <f>'[1]1. Delegazioni'!H57</f>
        <v>-0.3286</v>
      </c>
      <c r="I57" s="12">
        <f>'[1]1. Delegazioni'!I57</f>
        <v>421</v>
      </c>
      <c r="J57" s="13">
        <f>'[1]1. Delegazioni'!J57</f>
        <v>-266</v>
      </c>
      <c r="K57" s="14">
        <f>'[1]1. Delegazioni'!K57</f>
        <v>-0.38719999999999999</v>
      </c>
      <c r="L57" s="175"/>
      <c r="M57" s="175"/>
      <c r="N57" s="175"/>
      <c r="O57" s="12"/>
      <c r="P57" s="13"/>
      <c r="Q57" s="14"/>
      <c r="R57" s="9"/>
      <c r="S57" s="9"/>
    </row>
    <row r="58" spans="2:19" s="8" customFormat="1" x14ac:dyDescent="0.2">
      <c r="B58" s="9" t="s">
        <v>64</v>
      </c>
      <c r="C58" s="12">
        <f>'[1]1. Delegazioni'!C58</f>
        <v>1523</v>
      </c>
      <c r="D58" s="13">
        <f>'[1]1. Delegazioni'!D58</f>
        <v>-359</v>
      </c>
      <c r="E58" s="14">
        <f>'[1]1. Delegazioni'!E58</f>
        <v>-0.1908</v>
      </c>
      <c r="F58" s="12">
        <f>'[1]1. Delegazioni'!F58</f>
        <v>635</v>
      </c>
      <c r="G58" s="13">
        <f>'[1]1. Delegazioni'!G58</f>
        <v>-206</v>
      </c>
      <c r="H58" s="14">
        <f>'[1]1. Delegazioni'!H58</f>
        <v>-0.24490000000000001</v>
      </c>
      <c r="I58" s="12">
        <f>'[1]1. Delegazioni'!I58</f>
        <v>888</v>
      </c>
      <c r="J58" s="13">
        <f>'[1]1. Delegazioni'!J58</f>
        <v>-153</v>
      </c>
      <c r="K58" s="14">
        <f>'[1]1. Delegazioni'!K58</f>
        <v>-0.14699999999999999</v>
      </c>
      <c r="L58" s="175"/>
      <c r="M58" s="175"/>
      <c r="N58" s="175"/>
      <c r="O58" s="12"/>
      <c r="P58" s="13"/>
      <c r="Q58" s="14"/>
      <c r="R58" s="9"/>
      <c r="S58" s="9"/>
    </row>
    <row r="59" spans="2:19" s="8" customFormat="1" x14ac:dyDescent="0.2">
      <c r="B59" s="9" t="s">
        <v>65</v>
      </c>
      <c r="C59" s="12">
        <f>'[1]1. Delegazioni'!C59</f>
        <v>1555</v>
      </c>
      <c r="D59" s="13">
        <f>'[1]1. Delegazioni'!D59</f>
        <v>-402</v>
      </c>
      <c r="E59" s="14">
        <f>'[1]1. Delegazioni'!E59</f>
        <v>-0.2054</v>
      </c>
      <c r="F59" s="12">
        <f>'[1]1. Delegazioni'!F59</f>
        <v>554</v>
      </c>
      <c r="G59" s="13">
        <f>'[1]1. Delegazioni'!G59</f>
        <v>-143</v>
      </c>
      <c r="H59" s="14">
        <f>'[1]1. Delegazioni'!H59</f>
        <v>-0.20519999999999999</v>
      </c>
      <c r="I59" s="12">
        <f>'[1]1. Delegazioni'!I59</f>
        <v>1001</v>
      </c>
      <c r="J59" s="13">
        <f>'[1]1. Delegazioni'!J59</f>
        <v>-259</v>
      </c>
      <c r="K59" s="14">
        <f>'[1]1. Delegazioni'!K59</f>
        <v>-0.2056</v>
      </c>
      <c r="L59" s="175"/>
      <c r="M59" s="175"/>
      <c r="N59" s="175"/>
      <c r="O59" s="12"/>
      <c r="P59" s="13"/>
      <c r="Q59" s="14"/>
      <c r="R59" s="9"/>
      <c r="S59" s="9"/>
    </row>
    <row r="60" spans="2:19" s="8" customFormat="1" x14ac:dyDescent="0.2">
      <c r="B60" s="9" t="s">
        <v>5</v>
      </c>
      <c r="C60" s="12">
        <f>'[1]1. Delegazioni'!C60</f>
        <v>12987</v>
      </c>
      <c r="D60" s="13">
        <f>'[1]1. Delegazioni'!D60</f>
        <v>-3053</v>
      </c>
      <c r="E60" s="14">
        <f>'[1]1. Delegazioni'!E60</f>
        <v>-0.1903</v>
      </c>
      <c r="F60" s="12">
        <f>'[1]1. Delegazioni'!F60</f>
        <v>6060</v>
      </c>
      <c r="G60" s="13">
        <f>'[1]1. Delegazioni'!G60</f>
        <v>-1046</v>
      </c>
      <c r="H60" s="14">
        <f>'[1]1. Delegazioni'!H60</f>
        <v>-0.1472</v>
      </c>
      <c r="I60" s="12">
        <f>'[1]1. Delegazioni'!I60</f>
        <v>6927</v>
      </c>
      <c r="J60" s="13">
        <f>'[1]1. Delegazioni'!J60</f>
        <v>-2007</v>
      </c>
      <c r="K60" s="14">
        <f>'[1]1. Delegazioni'!K60</f>
        <v>-0.22459999999999999</v>
      </c>
      <c r="L60" s="175"/>
      <c r="M60" s="175"/>
      <c r="N60" s="175"/>
    </row>
    <row r="61" spans="2:19" s="8" customFormat="1" x14ac:dyDescent="0.2">
      <c r="B61" s="9" t="s">
        <v>40</v>
      </c>
      <c r="C61" s="12">
        <f>'[1]1. Delegazioni'!C61</f>
        <v>3494</v>
      </c>
      <c r="D61" s="13">
        <f>'[1]1. Delegazioni'!D61</f>
        <v>-772</v>
      </c>
      <c r="E61" s="14">
        <f>'[1]1. Delegazioni'!E61</f>
        <v>-0.18099999999999999</v>
      </c>
      <c r="F61" s="12">
        <f>'[1]1. Delegazioni'!F61</f>
        <v>1311</v>
      </c>
      <c r="G61" s="13">
        <f>'[1]1. Delegazioni'!G61</f>
        <v>-131</v>
      </c>
      <c r="H61" s="14">
        <f>'[1]1. Delegazioni'!H61</f>
        <v>-9.0800000000000006E-2</v>
      </c>
      <c r="I61" s="12">
        <f>'[1]1. Delegazioni'!I61</f>
        <v>2183</v>
      </c>
      <c r="J61" s="13">
        <f>'[1]1. Delegazioni'!J61</f>
        <v>-641</v>
      </c>
      <c r="K61" s="14">
        <f>'[1]1. Delegazioni'!K61</f>
        <v>-0.22700000000000001</v>
      </c>
      <c r="L61" s="175"/>
      <c r="M61" s="175"/>
      <c r="N61" s="175"/>
    </row>
    <row r="62" spans="2:19" s="8" customFormat="1" x14ac:dyDescent="0.2">
      <c r="B62" s="9" t="s">
        <v>9</v>
      </c>
      <c r="C62" s="12">
        <f>'[1]1. Delegazioni'!C62</f>
        <v>1039</v>
      </c>
      <c r="D62" s="13">
        <f>'[1]1. Delegazioni'!D62</f>
        <v>-369</v>
      </c>
      <c r="E62" s="14">
        <f>'[1]1. Delegazioni'!E62</f>
        <v>-0.2621</v>
      </c>
      <c r="F62" s="12">
        <f>'[1]1. Delegazioni'!F62</f>
        <v>424</v>
      </c>
      <c r="G62" s="13">
        <f>'[1]1. Delegazioni'!G62</f>
        <v>-133</v>
      </c>
      <c r="H62" s="14">
        <f>'[1]1. Delegazioni'!H62</f>
        <v>-0.23880000000000001</v>
      </c>
      <c r="I62" s="12">
        <f>'[1]1. Delegazioni'!I62</f>
        <v>615</v>
      </c>
      <c r="J62" s="13">
        <f>'[1]1. Delegazioni'!J62</f>
        <v>-236</v>
      </c>
      <c r="K62" s="14">
        <f>'[1]1. Delegazioni'!K62</f>
        <v>-0.27729999999999999</v>
      </c>
      <c r="L62" s="175"/>
      <c r="M62" s="175"/>
      <c r="N62" s="175"/>
    </row>
    <row r="63" spans="2:19" s="8" customFormat="1" x14ac:dyDescent="0.2">
      <c r="B63" s="9" t="s">
        <v>41</v>
      </c>
      <c r="C63" s="12">
        <f>'[1]1. Delegazioni'!C63</f>
        <v>9796</v>
      </c>
      <c r="D63" s="13">
        <f>'[1]1. Delegazioni'!D63</f>
        <v>-3900</v>
      </c>
      <c r="E63" s="14">
        <f>'[1]1. Delegazioni'!E63</f>
        <v>-0.2848</v>
      </c>
      <c r="F63" s="12">
        <f>'[1]1. Delegazioni'!F63</f>
        <v>4266</v>
      </c>
      <c r="G63" s="13">
        <f>'[1]1. Delegazioni'!G63</f>
        <v>-1792</v>
      </c>
      <c r="H63" s="14">
        <f>'[1]1. Delegazioni'!H63</f>
        <v>-0.29580000000000001</v>
      </c>
      <c r="I63" s="12">
        <f>'[1]1. Delegazioni'!I63</f>
        <v>5530</v>
      </c>
      <c r="J63" s="13">
        <f>'[1]1. Delegazioni'!J63</f>
        <v>-2108</v>
      </c>
      <c r="K63" s="14">
        <f>'[1]1. Delegazioni'!K63</f>
        <v>-0.27600000000000002</v>
      </c>
      <c r="L63" s="175"/>
      <c r="M63" s="175"/>
      <c r="N63" s="175"/>
    </row>
    <row r="64" spans="2:19" s="8" customFormat="1" x14ac:dyDescent="0.2">
      <c r="B64" s="9" t="s">
        <v>42</v>
      </c>
      <c r="C64" s="12">
        <f>'[1]1. Delegazioni'!C64</f>
        <v>6235</v>
      </c>
      <c r="D64" s="13">
        <f>'[1]1. Delegazioni'!D64</f>
        <v>-1388</v>
      </c>
      <c r="E64" s="14">
        <f>'[1]1. Delegazioni'!E64</f>
        <v>-0.18210000000000001</v>
      </c>
      <c r="F64" s="12">
        <f>'[1]1. Delegazioni'!F64</f>
        <v>2596</v>
      </c>
      <c r="G64" s="13">
        <f>'[1]1. Delegazioni'!G64</f>
        <v>-610</v>
      </c>
      <c r="H64" s="14">
        <f>'[1]1. Delegazioni'!H64</f>
        <v>-0.1903</v>
      </c>
      <c r="I64" s="12">
        <f>'[1]1. Delegazioni'!I64</f>
        <v>3639</v>
      </c>
      <c r="J64" s="13">
        <f>'[1]1. Delegazioni'!J64</f>
        <v>-778</v>
      </c>
      <c r="K64" s="14">
        <f>'[1]1. Delegazioni'!K64</f>
        <v>-0.17610000000000001</v>
      </c>
      <c r="L64" s="175"/>
      <c r="M64" s="175"/>
      <c r="N64" s="175"/>
    </row>
    <row r="65" spans="2:19" s="8" customFormat="1" x14ac:dyDescent="0.2">
      <c r="B65" s="9" t="s">
        <v>7</v>
      </c>
      <c r="C65" s="12">
        <f>'[1]1. Delegazioni'!C65</f>
        <v>4685</v>
      </c>
      <c r="D65" s="13">
        <f>'[1]1. Delegazioni'!D65</f>
        <v>-773</v>
      </c>
      <c r="E65" s="14">
        <f>'[1]1. Delegazioni'!E65</f>
        <v>-0.1416</v>
      </c>
      <c r="F65" s="12">
        <f>'[1]1. Delegazioni'!F65</f>
        <v>2154</v>
      </c>
      <c r="G65" s="13">
        <f>'[1]1. Delegazioni'!G65</f>
        <v>-187</v>
      </c>
      <c r="H65" s="14">
        <f>'[1]1. Delegazioni'!H65</f>
        <v>-7.9899999999999999E-2</v>
      </c>
      <c r="I65" s="12">
        <f>'[1]1. Delegazioni'!I65</f>
        <v>2531</v>
      </c>
      <c r="J65" s="13">
        <f>'[1]1. Delegazioni'!J65</f>
        <v>-586</v>
      </c>
      <c r="K65" s="14">
        <f>'[1]1. Delegazioni'!K65</f>
        <v>-0.188</v>
      </c>
      <c r="L65" s="175"/>
      <c r="M65" s="175"/>
      <c r="N65" s="175"/>
    </row>
    <row r="66" spans="2:19" s="8" customFormat="1" x14ac:dyDescent="0.2">
      <c r="B66" s="9" t="s">
        <v>43</v>
      </c>
      <c r="C66" s="12">
        <f>'[1]1. Delegazioni'!C66</f>
        <v>2608</v>
      </c>
      <c r="D66" s="13">
        <f>'[1]1. Delegazioni'!D66</f>
        <v>-1077</v>
      </c>
      <c r="E66" s="14">
        <f>'[1]1. Delegazioni'!E66</f>
        <v>-0.2923</v>
      </c>
      <c r="F66" s="12">
        <f>'[1]1. Delegazioni'!F66</f>
        <v>965</v>
      </c>
      <c r="G66" s="13">
        <f>'[1]1. Delegazioni'!G66</f>
        <v>-367</v>
      </c>
      <c r="H66" s="14">
        <f>'[1]1. Delegazioni'!H66</f>
        <v>-0.27550000000000002</v>
      </c>
      <c r="I66" s="12">
        <f>'[1]1. Delegazioni'!I66</f>
        <v>1643</v>
      </c>
      <c r="J66" s="13">
        <f>'[1]1. Delegazioni'!J66</f>
        <v>-710</v>
      </c>
      <c r="K66" s="14">
        <f>'[1]1. Delegazioni'!K66</f>
        <v>-0.30170000000000002</v>
      </c>
      <c r="L66" s="175"/>
      <c r="M66" s="175"/>
      <c r="N66" s="175"/>
    </row>
    <row r="67" spans="2:19" s="8" customFormat="1" x14ac:dyDescent="0.2">
      <c r="B67" s="9" t="s">
        <v>44</v>
      </c>
      <c r="C67" s="12">
        <f>'[1]1. Delegazioni'!C67</f>
        <v>2203</v>
      </c>
      <c r="D67" s="13">
        <f>'[1]1. Delegazioni'!D67</f>
        <v>-913</v>
      </c>
      <c r="E67" s="14">
        <f>'[1]1. Delegazioni'!E67</f>
        <v>-0.29299999999999998</v>
      </c>
      <c r="F67" s="12">
        <f>'[1]1. Delegazioni'!F67</f>
        <v>1006</v>
      </c>
      <c r="G67" s="13">
        <f>'[1]1. Delegazioni'!G67</f>
        <v>-273</v>
      </c>
      <c r="H67" s="14">
        <f>'[1]1. Delegazioni'!H67</f>
        <v>-0.21340000000000001</v>
      </c>
      <c r="I67" s="12">
        <f>'[1]1. Delegazioni'!I67</f>
        <v>1197</v>
      </c>
      <c r="J67" s="13">
        <f>'[1]1. Delegazioni'!J67</f>
        <v>-640</v>
      </c>
      <c r="K67" s="14">
        <f>'[1]1. Delegazioni'!K67</f>
        <v>-0.34839999999999999</v>
      </c>
      <c r="L67" s="175"/>
      <c r="M67" s="175"/>
      <c r="N67" s="175"/>
    </row>
    <row r="68" spans="2:19" s="8" customFormat="1" ht="21" customHeight="1" x14ac:dyDescent="0.2">
      <c r="B68" s="15" t="s">
        <v>149</v>
      </c>
      <c r="C68" s="16">
        <f>'1. Sesso, nazionalità, età'!C25</f>
        <v>51277</v>
      </c>
      <c r="D68" s="58">
        <f>'1. Sesso, nazionalità, età'!D25</f>
        <v>-14729</v>
      </c>
      <c r="E68" s="17">
        <f>'1. Sesso, nazionalità, età'!E25</f>
        <v>-0.22314638063206374</v>
      </c>
      <c r="F68" s="16">
        <f>'1. Sesso, nazionalità, età'!F25</f>
        <v>21718</v>
      </c>
      <c r="G68" s="58">
        <f>'1. Sesso, nazionalità, età'!G25</f>
        <v>-5504</v>
      </c>
      <c r="H68" s="17">
        <f>'1. Sesso, nazionalità, età'!H25</f>
        <v>-0.20218940562780105</v>
      </c>
      <c r="I68" s="16">
        <f>'1. Sesso, nazionalità, età'!I25</f>
        <v>29559</v>
      </c>
      <c r="J68" s="58">
        <f>'1. Sesso, nazionalità, età'!J25</f>
        <v>-9225</v>
      </c>
      <c r="K68" s="17">
        <f>'1. Sesso, nazionalità, età'!K25</f>
        <v>-0.23785581683168316</v>
      </c>
      <c r="L68" s="20"/>
      <c r="M68" s="20"/>
      <c r="N68" s="20"/>
    </row>
    <row r="69" spans="2:19" s="8" customFormat="1" ht="24.95" customHeight="1" x14ac:dyDescent="0.2">
      <c r="B69" s="26" t="s">
        <v>47</v>
      </c>
      <c r="C69" s="26"/>
      <c r="D69" s="26"/>
      <c r="E69" s="26"/>
      <c r="F69" s="26"/>
      <c r="G69" s="26"/>
      <c r="H69" s="26"/>
      <c r="I69" s="26"/>
      <c r="J69" s="26"/>
      <c r="K69" s="26"/>
      <c r="L69" s="20"/>
      <c r="M69" s="20"/>
      <c r="N69" s="20"/>
    </row>
    <row r="72" spans="2:19" s="7" customFormat="1" ht="24.95" customHeight="1" x14ac:dyDescent="0.25">
      <c r="B72" s="57" t="s">
        <v>198</v>
      </c>
      <c r="C72" s="57"/>
      <c r="D72" s="57"/>
      <c r="E72" s="57"/>
      <c r="F72" s="57"/>
      <c r="G72" s="57"/>
      <c r="H72" s="57"/>
      <c r="I72" s="57"/>
      <c r="J72" s="57"/>
      <c r="K72" s="57"/>
      <c r="L72" s="53"/>
      <c r="M72" s="53"/>
      <c r="N72" s="53"/>
      <c r="O72" s="53"/>
      <c r="P72" s="1"/>
      <c r="Q72" s="1"/>
    </row>
    <row r="73" spans="2:19" s="8" customFormat="1" ht="15" customHeight="1" x14ac:dyDescent="0.2">
      <c r="B73" s="168" t="s">
        <v>22</v>
      </c>
      <c r="C73" s="170" t="s">
        <v>55</v>
      </c>
      <c r="D73" s="170"/>
      <c r="E73" s="170"/>
      <c r="F73" s="166" t="s">
        <v>2</v>
      </c>
      <c r="G73" s="166"/>
      <c r="H73" s="166"/>
      <c r="I73" s="166"/>
      <c r="J73" s="166"/>
      <c r="K73" s="166"/>
      <c r="L73" s="53"/>
      <c r="M73" s="53"/>
      <c r="N73" s="53"/>
      <c r="O73" s="53"/>
    </row>
    <row r="74" spans="2:19" s="8" customFormat="1" ht="30.75" customHeight="1" x14ac:dyDescent="0.2">
      <c r="B74" s="169"/>
      <c r="C74" s="171"/>
      <c r="D74" s="171"/>
      <c r="E74" s="171"/>
      <c r="F74" s="172" t="s">
        <v>29</v>
      </c>
      <c r="G74" s="172"/>
      <c r="H74" s="172"/>
      <c r="I74" s="172" t="s">
        <v>30</v>
      </c>
      <c r="J74" s="172"/>
      <c r="K74" s="172"/>
      <c r="L74" s="53"/>
      <c r="M74" s="53"/>
      <c r="N74" s="53"/>
      <c r="O74" s="53"/>
    </row>
    <row r="75" spans="2:19" s="8" customFormat="1" ht="42" customHeight="1" x14ac:dyDescent="0.2">
      <c r="B75" s="10"/>
      <c r="C75" s="2" t="s">
        <v>240</v>
      </c>
      <c r="D75" s="11" t="s">
        <v>241</v>
      </c>
      <c r="E75" s="11" t="s">
        <v>242</v>
      </c>
      <c r="F75" s="2" t="s">
        <v>240</v>
      </c>
      <c r="G75" s="11" t="s">
        <v>241</v>
      </c>
      <c r="H75" s="11" t="s">
        <v>242</v>
      </c>
      <c r="I75" s="2" t="s">
        <v>240</v>
      </c>
      <c r="J75" s="11" t="s">
        <v>241</v>
      </c>
      <c r="K75" s="11" t="s">
        <v>242</v>
      </c>
      <c r="L75" s="53"/>
      <c r="M75" s="53"/>
      <c r="N75" s="53"/>
      <c r="O75" s="53"/>
    </row>
    <row r="76" spans="2:19" s="8" customFormat="1" x14ac:dyDescent="0.2">
      <c r="B76" s="9" t="s">
        <v>60</v>
      </c>
      <c r="C76" s="12">
        <f>'[1]1. Delegazioni'!C76</f>
        <v>3565</v>
      </c>
      <c r="D76" s="13">
        <f>'[1]1. Delegazioni'!D76</f>
        <v>-1099</v>
      </c>
      <c r="E76" s="14">
        <f>'[1]1. Delegazioni'!E76</f>
        <v>-0.2356</v>
      </c>
      <c r="F76" s="12">
        <f>'[1]1. Delegazioni'!F76</f>
        <v>3066</v>
      </c>
      <c r="G76" s="13">
        <f>'[1]1. Delegazioni'!G76</f>
        <v>-1089</v>
      </c>
      <c r="H76" s="14">
        <f>'[1]1. Delegazioni'!H76</f>
        <v>-0.2621</v>
      </c>
      <c r="I76" s="12">
        <f>'[1]1. Delegazioni'!I76</f>
        <v>499</v>
      </c>
      <c r="J76" s="13">
        <f>'[1]1. Delegazioni'!J76</f>
        <v>-10</v>
      </c>
      <c r="K76" s="14">
        <f>'[1]1. Delegazioni'!K76</f>
        <v>-1.9599999999999999E-2</v>
      </c>
      <c r="L76" s="53"/>
      <c r="M76" s="53"/>
      <c r="N76" s="53"/>
      <c r="O76" s="53"/>
      <c r="P76" s="13"/>
      <c r="Q76" s="14"/>
      <c r="R76" s="9"/>
      <c r="S76" s="9"/>
    </row>
    <row r="77" spans="2:19" s="8" customFormat="1" x14ac:dyDescent="0.2">
      <c r="B77" s="9" t="s">
        <v>61</v>
      </c>
      <c r="C77" s="12">
        <f>'[1]1. Delegazioni'!C77</f>
        <v>622</v>
      </c>
      <c r="D77" s="13">
        <f>'[1]1. Delegazioni'!D77</f>
        <v>-165</v>
      </c>
      <c r="E77" s="14">
        <f>'[1]1. Delegazioni'!E77</f>
        <v>-0.2097</v>
      </c>
      <c r="F77" s="12">
        <f>'[1]1. Delegazioni'!F77</f>
        <v>525</v>
      </c>
      <c r="G77" s="13">
        <f>'[1]1. Delegazioni'!G77</f>
        <v>-138</v>
      </c>
      <c r="H77" s="14">
        <f>'[1]1. Delegazioni'!H77</f>
        <v>-0.20810000000000001</v>
      </c>
      <c r="I77" s="12">
        <f>'[1]1. Delegazioni'!I77</f>
        <v>97</v>
      </c>
      <c r="J77" s="13">
        <f>'[1]1. Delegazioni'!J77</f>
        <v>-27</v>
      </c>
      <c r="K77" s="14">
        <f>'[1]1. Delegazioni'!K77</f>
        <v>-0.2177</v>
      </c>
      <c r="L77" s="53"/>
      <c r="M77" s="53"/>
      <c r="N77" s="53"/>
      <c r="O77" s="53"/>
      <c r="P77" s="13"/>
      <c r="Q77" s="14"/>
      <c r="R77" s="9"/>
      <c r="S77" s="9"/>
    </row>
    <row r="78" spans="2:19" s="8" customFormat="1" x14ac:dyDescent="0.2">
      <c r="B78" s="9" t="s">
        <v>62</v>
      </c>
      <c r="C78" s="12">
        <f>'[1]1. Delegazioni'!C78</f>
        <v>354</v>
      </c>
      <c r="D78" s="13">
        <f>'[1]1. Delegazioni'!D78</f>
        <v>-100</v>
      </c>
      <c r="E78" s="14">
        <f>'[1]1. Delegazioni'!E78</f>
        <v>-0.2203</v>
      </c>
      <c r="F78" s="12">
        <f>'[1]1. Delegazioni'!F78</f>
        <v>300</v>
      </c>
      <c r="G78" s="13">
        <f>'[1]1. Delegazioni'!G78</f>
        <v>-80</v>
      </c>
      <c r="H78" s="14">
        <f>'[1]1. Delegazioni'!H78</f>
        <v>-0.21049999999999999</v>
      </c>
      <c r="I78" s="12">
        <f>'[1]1. Delegazioni'!I78</f>
        <v>54</v>
      </c>
      <c r="J78" s="13">
        <f>'[1]1. Delegazioni'!J78</f>
        <v>-20</v>
      </c>
      <c r="K78" s="14">
        <f>'[1]1. Delegazioni'!K78</f>
        <v>-0.27029999999999998</v>
      </c>
      <c r="L78" s="53"/>
      <c r="M78" s="53"/>
      <c r="N78" s="53"/>
      <c r="O78" s="53"/>
      <c r="P78" s="13"/>
      <c r="Q78" s="14"/>
      <c r="R78" s="9"/>
      <c r="S78" s="9"/>
    </row>
    <row r="79" spans="2:19" s="8" customFormat="1" x14ac:dyDescent="0.2">
      <c r="B79" s="9" t="s">
        <v>63</v>
      </c>
      <c r="C79" s="12">
        <f>'[1]1. Delegazioni'!C79</f>
        <v>611</v>
      </c>
      <c r="D79" s="13">
        <f>'[1]1. Delegazioni'!D79</f>
        <v>-359</v>
      </c>
      <c r="E79" s="14">
        <f>'[1]1. Delegazioni'!E79</f>
        <v>-0.37009999999999998</v>
      </c>
      <c r="F79" s="12">
        <f>'[1]1. Delegazioni'!F79</f>
        <v>538</v>
      </c>
      <c r="G79" s="13">
        <f>'[1]1. Delegazioni'!G79</f>
        <v>-337</v>
      </c>
      <c r="H79" s="14">
        <f>'[1]1. Delegazioni'!H79</f>
        <v>-0.3851</v>
      </c>
      <c r="I79" s="12">
        <f>'[1]1. Delegazioni'!I79</f>
        <v>73</v>
      </c>
      <c r="J79" s="13">
        <f>'[1]1. Delegazioni'!J79</f>
        <v>-22</v>
      </c>
      <c r="K79" s="14">
        <f>'[1]1. Delegazioni'!K79</f>
        <v>-0.2316</v>
      </c>
      <c r="L79" s="53"/>
      <c r="M79" s="53"/>
      <c r="N79" s="53"/>
      <c r="O79" s="53"/>
      <c r="P79" s="13"/>
      <c r="Q79" s="14"/>
      <c r="R79" s="9"/>
      <c r="S79" s="9"/>
    </row>
    <row r="80" spans="2:19" s="8" customFormat="1" x14ac:dyDescent="0.2">
      <c r="B80" s="9" t="s">
        <v>64</v>
      </c>
      <c r="C80" s="12">
        <f>'[1]1. Delegazioni'!C80</f>
        <v>1523</v>
      </c>
      <c r="D80" s="13">
        <f>'[1]1. Delegazioni'!D80</f>
        <v>-359</v>
      </c>
      <c r="E80" s="14">
        <f>'[1]1. Delegazioni'!E80</f>
        <v>-0.1908</v>
      </c>
      <c r="F80" s="12">
        <f>'[1]1. Delegazioni'!F80</f>
        <v>1302</v>
      </c>
      <c r="G80" s="13">
        <f>'[1]1. Delegazioni'!G80</f>
        <v>-349</v>
      </c>
      <c r="H80" s="14">
        <f>'[1]1. Delegazioni'!H80</f>
        <v>-0.2114</v>
      </c>
      <c r="I80" s="12">
        <f>'[1]1. Delegazioni'!I80</f>
        <v>221</v>
      </c>
      <c r="J80" s="13">
        <f>'[1]1. Delegazioni'!J80</f>
        <v>-10</v>
      </c>
      <c r="K80" s="14">
        <f>'[1]1. Delegazioni'!K80</f>
        <v>-4.3299999999999998E-2</v>
      </c>
      <c r="L80" s="53"/>
      <c r="M80" s="53"/>
      <c r="N80" s="53"/>
      <c r="O80" s="53"/>
      <c r="P80" s="13"/>
      <c r="Q80" s="14"/>
      <c r="R80" s="9"/>
      <c r="S80" s="9"/>
    </row>
    <row r="81" spans="2:19" s="8" customFormat="1" x14ac:dyDescent="0.2">
      <c r="B81" s="9" t="s">
        <v>65</v>
      </c>
      <c r="C81" s="12">
        <f>'[1]1. Delegazioni'!C81</f>
        <v>1555</v>
      </c>
      <c r="D81" s="13">
        <f>'[1]1. Delegazioni'!D81</f>
        <v>-402</v>
      </c>
      <c r="E81" s="14">
        <f>'[1]1. Delegazioni'!E81</f>
        <v>-0.2054</v>
      </c>
      <c r="F81" s="12">
        <f>'[1]1. Delegazioni'!F81</f>
        <v>1334</v>
      </c>
      <c r="G81" s="13">
        <f>'[1]1. Delegazioni'!G81</f>
        <v>-381</v>
      </c>
      <c r="H81" s="14">
        <f>'[1]1. Delegazioni'!H81</f>
        <v>-0.22220000000000001</v>
      </c>
      <c r="I81" s="12">
        <f>'[1]1. Delegazioni'!I81</f>
        <v>221</v>
      </c>
      <c r="J81" s="13">
        <f>'[1]1. Delegazioni'!J81</f>
        <v>-21</v>
      </c>
      <c r="K81" s="14">
        <f>'[1]1. Delegazioni'!K81</f>
        <v>-8.6800000000000002E-2</v>
      </c>
      <c r="L81" s="53"/>
      <c r="M81" s="53"/>
      <c r="N81" s="53"/>
      <c r="O81" s="53"/>
      <c r="P81" s="13"/>
      <c r="Q81" s="14"/>
      <c r="R81" s="9"/>
      <c r="S81" s="9"/>
    </row>
    <row r="82" spans="2:19" s="8" customFormat="1" x14ac:dyDescent="0.2">
      <c r="B82" s="9" t="s">
        <v>5</v>
      </c>
      <c r="C82" s="12">
        <f>'[1]1. Delegazioni'!C82</f>
        <v>12987</v>
      </c>
      <c r="D82" s="13">
        <f>'[1]1. Delegazioni'!D82</f>
        <v>-3053</v>
      </c>
      <c r="E82" s="14">
        <f>'[1]1. Delegazioni'!E82</f>
        <v>-0.1903</v>
      </c>
      <c r="F82" s="12">
        <f>'[1]1. Delegazioni'!F82</f>
        <v>9604</v>
      </c>
      <c r="G82" s="13">
        <f>'[1]1. Delegazioni'!G82</f>
        <v>-3190</v>
      </c>
      <c r="H82" s="14">
        <f>'[1]1. Delegazioni'!H82</f>
        <v>-0.24929999999999999</v>
      </c>
      <c r="I82" s="12">
        <f>'[1]1. Delegazioni'!I82</f>
        <v>3383</v>
      </c>
      <c r="J82" s="13">
        <f>'[1]1. Delegazioni'!J82</f>
        <v>137</v>
      </c>
      <c r="K82" s="14">
        <f>'[1]1. Delegazioni'!K82</f>
        <v>4.2200000000000001E-2</v>
      </c>
      <c r="L82" s="53"/>
      <c r="M82" s="53"/>
      <c r="N82" s="53"/>
      <c r="O82" s="53"/>
    </row>
    <row r="83" spans="2:19" s="8" customFormat="1" x14ac:dyDescent="0.2">
      <c r="B83" s="9" t="s">
        <v>40</v>
      </c>
      <c r="C83" s="12">
        <f>'[1]1. Delegazioni'!C83</f>
        <v>3494</v>
      </c>
      <c r="D83" s="13">
        <f>'[1]1. Delegazioni'!D83</f>
        <v>-772</v>
      </c>
      <c r="E83" s="14">
        <f>'[1]1. Delegazioni'!E83</f>
        <v>-0.18099999999999999</v>
      </c>
      <c r="F83" s="12">
        <f>'[1]1. Delegazioni'!F83</f>
        <v>2965</v>
      </c>
      <c r="G83" s="13">
        <f>'[1]1. Delegazioni'!G83</f>
        <v>-706</v>
      </c>
      <c r="H83" s="14">
        <f>'[1]1. Delegazioni'!H83</f>
        <v>-0.1923</v>
      </c>
      <c r="I83" s="12">
        <f>'[1]1. Delegazioni'!I83</f>
        <v>529</v>
      </c>
      <c r="J83" s="13">
        <f>'[1]1. Delegazioni'!J83</f>
        <v>-66</v>
      </c>
      <c r="K83" s="14">
        <f>'[1]1. Delegazioni'!K83</f>
        <v>-0.1109</v>
      </c>
      <c r="L83" s="53"/>
      <c r="M83" s="53"/>
      <c r="N83" s="53"/>
      <c r="O83" s="53"/>
    </row>
    <row r="84" spans="2:19" s="8" customFormat="1" x14ac:dyDescent="0.2">
      <c r="B84" s="9" t="s">
        <v>9</v>
      </c>
      <c r="C84" s="12">
        <f>'[1]1. Delegazioni'!C84</f>
        <v>1039</v>
      </c>
      <c r="D84" s="13">
        <f>'[1]1. Delegazioni'!D84</f>
        <v>-369</v>
      </c>
      <c r="E84" s="14">
        <f>'[1]1. Delegazioni'!E84</f>
        <v>-0.2621</v>
      </c>
      <c r="F84" s="12">
        <f>'[1]1. Delegazioni'!F84</f>
        <v>875</v>
      </c>
      <c r="G84" s="13">
        <f>'[1]1. Delegazioni'!G84</f>
        <v>-321</v>
      </c>
      <c r="H84" s="14">
        <f>'[1]1. Delegazioni'!H84</f>
        <v>-0.26840000000000003</v>
      </c>
      <c r="I84" s="12">
        <f>'[1]1. Delegazioni'!I84</f>
        <v>164</v>
      </c>
      <c r="J84" s="13">
        <f>'[1]1. Delegazioni'!J84</f>
        <v>-48</v>
      </c>
      <c r="K84" s="14">
        <f>'[1]1. Delegazioni'!K84</f>
        <v>-0.22639999999999999</v>
      </c>
      <c r="L84" s="53"/>
      <c r="M84" s="53"/>
      <c r="N84" s="53"/>
      <c r="O84" s="53"/>
    </row>
    <row r="85" spans="2:19" s="8" customFormat="1" x14ac:dyDescent="0.2">
      <c r="B85" s="9" t="s">
        <v>41</v>
      </c>
      <c r="C85" s="12">
        <f>'[1]1. Delegazioni'!C85</f>
        <v>9796</v>
      </c>
      <c r="D85" s="13">
        <f>'[1]1. Delegazioni'!D85</f>
        <v>-3900</v>
      </c>
      <c r="E85" s="14">
        <f>'[1]1. Delegazioni'!E85</f>
        <v>-0.2848</v>
      </c>
      <c r="F85" s="12">
        <f>'[1]1. Delegazioni'!F85</f>
        <v>7932</v>
      </c>
      <c r="G85" s="13">
        <f>'[1]1. Delegazioni'!G85</f>
        <v>-3148</v>
      </c>
      <c r="H85" s="14">
        <f>'[1]1. Delegazioni'!H85</f>
        <v>-0.28410000000000002</v>
      </c>
      <c r="I85" s="12">
        <f>'[1]1. Delegazioni'!I85</f>
        <v>1864</v>
      </c>
      <c r="J85" s="13">
        <f>'[1]1. Delegazioni'!J85</f>
        <v>-752</v>
      </c>
      <c r="K85" s="14">
        <f>'[1]1. Delegazioni'!K85</f>
        <v>-0.28749999999999998</v>
      </c>
      <c r="L85" s="53"/>
      <c r="M85" s="53"/>
      <c r="N85" s="53"/>
      <c r="O85" s="53"/>
    </row>
    <row r="86" spans="2:19" s="8" customFormat="1" x14ac:dyDescent="0.2">
      <c r="B86" s="9" t="s">
        <v>42</v>
      </c>
      <c r="C86" s="12">
        <f>'[1]1. Delegazioni'!C86</f>
        <v>6235</v>
      </c>
      <c r="D86" s="13">
        <f>'[1]1. Delegazioni'!D86</f>
        <v>-1388</v>
      </c>
      <c r="E86" s="14">
        <f>'[1]1. Delegazioni'!E86</f>
        <v>-0.18210000000000001</v>
      </c>
      <c r="F86" s="12">
        <f>'[1]1. Delegazioni'!F86</f>
        <v>5025</v>
      </c>
      <c r="G86" s="13">
        <f>'[1]1. Delegazioni'!G86</f>
        <v>-1331</v>
      </c>
      <c r="H86" s="14">
        <f>'[1]1. Delegazioni'!H86</f>
        <v>-0.2094</v>
      </c>
      <c r="I86" s="12">
        <f>'[1]1. Delegazioni'!I86</f>
        <v>1210</v>
      </c>
      <c r="J86" s="13">
        <f>'[1]1. Delegazioni'!J86</f>
        <v>-57</v>
      </c>
      <c r="K86" s="14">
        <f>'[1]1. Delegazioni'!K86</f>
        <v>-4.4999999999999998E-2</v>
      </c>
      <c r="L86" s="53"/>
      <c r="M86" s="53"/>
      <c r="N86" s="53"/>
      <c r="O86" s="53"/>
    </row>
    <row r="87" spans="2:19" s="8" customFormat="1" x14ac:dyDescent="0.2">
      <c r="B87" s="9" t="s">
        <v>7</v>
      </c>
      <c r="C87" s="12">
        <f>'[1]1. Delegazioni'!C87</f>
        <v>4685</v>
      </c>
      <c r="D87" s="13">
        <f>'[1]1. Delegazioni'!D87</f>
        <v>-773</v>
      </c>
      <c r="E87" s="14">
        <f>'[1]1. Delegazioni'!E87</f>
        <v>-0.1416</v>
      </c>
      <c r="F87" s="12">
        <f>'[1]1. Delegazioni'!F87</f>
        <v>3848</v>
      </c>
      <c r="G87" s="13">
        <f>'[1]1. Delegazioni'!G87</f>
        <v>-748</v>
      </c>
      <c r="H87" s="14">
        <f>'[1]1. Delegazioni'!H87</f>
        <v>-0.1628</v>
      </c>
      <c r="I87" s="12">
        <f>'[1]1. Delegazioni'!I87</f>
        <v>837</v>
      </c>
      <c r="J87" s="13">
        <f>'[1]1. Delegazioni'!J87</f>
        <v>-25</v>
      </c>
      <c r="K87" s="14">
        <f>'[1]1. Delegazioni'!K87</f>
        <v>-2.9000000000000001E-2</v>
      </c>
      <c r="L87" s="53"/>
      <c r="M87" s="53"/>
      <c r="N87" s="53"/>
      <c r="O87" s="53"/>
    </row>
    <row r="88" spans="2:19" s="8" customFormat="1" x14ac:dyDescent="0.2">
      <c r="B88" s="9" t="s">
        <v>43</v>
      </c>
      <c r="C88" s="12">
        <f>'[1]1. Delegazioni'!C88</f>
        <v>2608</v>
      </c>
      <c r="D88" s="13">
        <f>'[1]1. Delegazioni'!D88</f>
        <v>-1077</v>
      </c>
      <c r="E88" s="14">
        <f>'[1]1. Delegazioni'!E88</f>
        <v>-0.2923</v>
      </c>
      <c r="F88" s="12">
        <f>'[1]1. Delegazioni'!F88</f>
        <v>2165</v>
      </c>
      <c r="G88" s="13">
        <f>'[1]1. Delegazioni'!G88</f>
        <v>-1117</v>
      </c>
      <c r="H88" s="14">
        <f>'[1]1. Delegazioni'!H88</f>
        <v>-0.34029999999999999</v>
      </c>
      <c r="I88" s="12">
        <f>'[1]1. Delegazioni'!I88</f>
        <v>443</v>
      </c>
      <c r="J88" s="13">
        <f>'[1]1. Delegazioni'!J88</f>
        <v>40</v>
      </c>
      <c r="K88" s="14">
        <f>'[1]1. Delegazioni'!K88</f>
        <v>9.9299999999999999E-2</v>
      </c>
      <c r="L88" s="53"/>
      <c r="M88" s="53"/>
      <c r="N88" s="53"/>
      <c r="O88" s="53"/>
    </row>
    <row r="89" spans="2:19" s="8" customFormat="1" x14ac:dyDescent="0.2">
      <c r="B89" s="9" t="s">
        <v>44</v>
      </c>
      <c r="C89" s="12">
        <f>'[1]1. Delegazioni'!C89</f>
        <v>2203</v>
      </c>
      <c r="D89" s="13">
        <f>'[1]1. Delegazioni'!D89</f>
        <v>-913</v>
      </c>
      <c r="E89" s="14">
        <f>'[1]1. Delegazioni'!E89</f>
        <v>-0.29299999999999998</v>
      </c>
      <c r="F89" s="12">
        <f>'[1]1. Delegazioni'!F89</f>
        <v>1836</v>
      </c>
      <c r="G89" s="13">
        <f>'[1]1. Delegazioni'!G89</f>
        <v>-848</v>
      </c>
      <c r="H89" s="14">
        <f>'[1]1. Delegazioni'!H89</f>
        <v>-0.31590000000000001</v>
      </c>
      <c r="I89" s="12">
        <f>'[1]1. Delegazioni'!I89</f>
        <v>367</v>
      </c>
      <c r="J89" s="13">
        <f>'[1]1. Delegazioni'!J89</f>
        <v>-65</v>
      </c>
      <c r="K89" s="14">
        <f>'[1]1. Delegazioni'!K89</f>
        <v>-0.15049999999999999</v>
      </c>
      <c r="L89" s="53"/>
      <c r="M89" s="53"/>
      <c r="N89" s="53"/>
      <c r="O89" s="53"/>
    </row>
    <row r="90" spans="2:19" s="8" customFormat="1" ht="21" customHeight="1" x14ac:dyDescent="0.2">
      <c r="B90" s="15" t="s">
        <v>149</v>
      </c>
      <c r="C90" s="16">
        <f>'1. Sesso, nazionalità, età'!C39</f>
        <v>51277</v>
      </c>
      <c r="D90" s="58">
        <f>'1. Sesso, nazionalità, età'!D39</f>
        <v>-14729</v>
      </c>
      <c r="E90" s="17">
        <f>'1. Sesso, nazionalità, età'!E39</f>
        <v>-0.22314638063206374</v>
      </c>
      <c r="F90" s="16">
        <f>'1. Sesso, nazionalità, età'!F39</f>
        <v>41315</v>
      </c>
      <c r="G90" s="58">
        <f>'1. Sesso, nazionalità, età'!G39</f>
        <v>-13783</v>
      </c>
      <c r="H90" s="17">
        <f>'1. Sesso, nazionalità, età'!H39</f>
        <v>-0.25015427057243456</v>
      </c>
      <c r="I90" s="16">
        <f>'1. Sesso, nazionalità, età'!I39</f>
        <v>9962</v>
      </c>
      <c r="J90" s="58">
        <f>'1. Sesso, nazionalità, età'!J39</f>
        <v>-946</v>
      </c>
      <c r="K90" s="17">
        <f>'1. Sesso, nazionalità, età'!K39</f>
        <v>-8.6725339200586726E-2</v>
      </c>
      <c r="L90" s="53"/>
      <c r="M90" s="53"/>
      <c r="N90" s="53"/>
      <c r="O90" s="53"/>
    </row>
    <row r="91" spans="2:19" s="8" customFormat="1" ht="24.95" customHeight="1" x14ac:dyDescent="0.2">
      <c r="B91" s="26" t="s">
        <v>47</v>
      </c>
      <c r="C91" s="26"/>
      <c r="D91" s="26"/>
      <c r="E91" s="26"/>
      <c r="F91" s="26"/>
      <c r="G91" s="26"/>
      <c r="H91" s="26"/>
      <c r="I91" s="26"/>
      <c r="J91" s="26"/>
      <c r="K91" s="26"/>
      <c r="L91" s="53"/>
      <c r="M91" s="53"/>
      <c r="N91" s="53"/>
      <c r="O91" s="53"/>
    </row>
    <row r="94" spans="2:19" s="7" customFormat="1" ht="24.95" customHeight="1" x14ac:dyDescent="0.25">
      <c r="B94" s="173" t="s">
        <v>199</v>
      </c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"/>
      <c r="P94" s="1"/>
      <c r="Q94" s="1"/>
    </row>
    <row r="95" spans="2:19" s="8" customFormat="1" ht="15" customHeight="1" x14ac:dyDescent="0.2">
      <c r="B95" s="168" t="s">
        <v>22</v>
      </c>
      <c r="C95" s="170" t="s">
        <v>55</v>
      </c>
      <c r="D95" s="170"/>
      <c r="E95" s="170"/>
      <c r="F95" s="166" t="s">
        <v>2</v>
      </c>
      <c r="G95" s="166"/>
      <c r="H95" s="166"/>
      <c r="I95" s="166"/>
      <c r="J95" s="166"/>
      <c r="K95" s="166"/>
      <c r="L95" s="166"/>
      <c r="M95" s="166"/>
      <c r="N95" s="166"/>
    </row>
    <row r="96" spans="2:19" s="8" customFormat="1" ht="30.75" customHeight="1" x14ac:dyDescent="0.2">
      <c r="B96" s="169"/>
      <c r="C96" s="171"/>
      <c r="D96" s="171"/>
      <c r="E96" s="171"/>
      <c r="F96" s="172" t="s">
        <v>31</v>
      </c>
      <c r="G96" s="172"/>
      <c r="H96" s="172"/>
      <c r="I96" s="172" t="s">
        <v>32</v>
      </c>
      <c r="J96" s="172"/>
      <c r="K96" s="172"/>
      <c r="L96" s="172" t="s">
        <v>46</v>
      </c>
      <c r="M96" s="172"/>
      <c r="N96" s="172"/>
    </row>
    <row r="97" spans="2:19" s="8" customFormat="1" ht="42" customHeight="1" x14ac:dyDescent="0.2">
      <c r="B97" s="10"/>
      <c r="C97" s="2" t="s">
        <v>240</v>
      </c>
      <c r="D97" s="11" t="s">
        <v>241</v>
      </c>
      <c r="E97" s="11" t="s">
        <v>242</v>
      </c>
      <c r="F97" s="2" t="s">
        <v>240</v>
      </c>
      <c r="G97" s="11" t="s">
        <v>241</v>
      </c>
      <c r="H97" s="11" t="s">
        <v>242</v>
      </c>
      <c r="I97" s="2" t="s">
        <v>240</v>
      </c>
      <c r="J97" s="11" t="s">
        <v>241</v>
      </c>
      <c r="K97" s="11" t="s">
        <v>242</v>
      </c>
      <c r="L97" s="2" t="s">
        <v>240</v>
      </c>
      <c r="M97" s="11" t="s">
        <v>241</v>
      </c>
      <c r="N97" s="11" t="s">
        <v>242</v>
      </c>
    </row>
    <row r="98" spans="2:19" s="8" customFormat="1" x14ac:dyDescent="0.2">
      <c r="B98" s="9" t="s">
        <v>60</v>
      </c>
      <c r="C98" s="12">
        <f>'[1]1. Delegazioni'!C98</f>
        <v>3565</v>
      </c>
      <c r="D98" s="13">
        <f>'[1]1. Delegazioni'!D98</f>
        <v>-1099</v>
      </c>
      <c r="E98" s="14">
        <f>'[1]1. Delegazioni'!E98</f>
        <v>-0.2356</v>
      </c>
      <c r="F98" s="12">
        <f>'[1]1. Delegazioni'!F98</f>
        <v>1675</v>
      </c>
      <c r="G98" s="13">
        <f>'[1]1. Delegazioni'!G98</f>
        <v>-619</v>
      </c>
      <c r="H98" s="14">
        <f>'[1]1. Delegazioni'!H98</f>
        <v>-0.26979999999999998</v>
      </c>
      <c r="I98" s="12">
        <f>'[1]1. Delegazioni'!I98</f>
        <v>1835</v>
      </c>
      <c r="J98" s="13">
        <f>'[1]1. Delegazioni'!J98</f>
        <v>-490</v>
      </c>
      <c r="K98" s="14">
        <f>'[1]1. Delegazioni'!K98</f>
        <v>-0.21079999999999999</v>
      </c>
      <c r="L98" s="12">
        <f>'[1]1. Delegazioni'!L98</f>
        <v>55</v>
      </c>
      <c r="M98" s="13">
        <f>'[1]1. Delegazioni'!M98</f>
        <v>10</v>
      </c>
      <c r="N98" s="14">
        <f>'[1]1. Delegazioni'!N98</f>
        <v>0.22220000000000001</v>
      </c>
      <c r="O98" s="12"/>
      <c r="P98" s="13"/>
      <c r="Q98" s="14"/>
      <c r="R98" s="9"/>
      <c r="S98" s="9"/>
    </row>
    <row r="99" spans="2:19" s="8" customFormat="1" x14ac:dyDescent="0.2">
      <c r="B99" s="9" t="s">
        <v>61</v>
      </c>
      <c r="C99" s="12">
        <f>'[1]1. Delegazioni'!C99</f>
        <v>622</v>
      </c>
      <c r="D99" s="13">
        <f>'[1]1. Delegazioni'!D99</f>
        <v>-165</v>
      </c>
      <c r="E99" s="14">
        <f>'[1]1. Delegazioni'!E99</f>
        <v>-0.2097</v>
      </c>
      <c r="F99" s="12">
        <f>'[1]1. Delegazioni'!F99</f>
        <v>229</v>
      </c>
      <c r="G99" s="13">
        <f>'[1]1. Delegazioni'!G99</f>
        <v>-93</v>
      </c>
      <c r="H99" s="14">
        <f>'[1]1. Delegazioni'!H99</f>
        <v>-0.2888</v>
      </c>
      <c r="I99" s="12">
        <f>'[1]1. Delegazioni'!I99</f>
        <v>382</v>
      </c>
      <c r="J99" s="13">
        <f>'[1]1. Delegazioni'!J99</f>
        <v>-68</v>
      </c>
      <c r="K99" s="14">
        <f>'[1]1. Delegazioni'!K99</f>
        <v>-0.15110000000000001</v>
      </c>
      <c r="L99" s="12">
        <f>'[1]1. Delegazioni'!L99</f>
        <v>11</v>
      </c>
      <c r="M99" s="13">
        <f>'[1]1. Delegazioni'!M99</f>
        <v>-4</v>
      </c>
      <c r="N99" s="14">
        <f>'[1]1. Delegazioni'!N99</f>
        <v>-0.26669999999999999</v>
      </c>
      <c r="O99" s="12"/>
      <c r="P99" s="13"/>
      <c r="Q99" s="14"/>
      <c r="R99" s="9"/>
      <c r="S99" s="9"/>
    </row>
    <row r="100" spans="2:19" s="8" customFormat="1" x14ac:dyDescent="0.2">
      <c r="B100" s="9" t="s">
        <v>62</v>
      </c>
      <c r="C100" s="12">
        <f>'[1]1. Delegazioni'!C100</f>
        <v>354</v>
      </c>
      <c r="D100" s="13">
        <f>'[1]1. Delegazioni'!D100</f>
        <v>-100</v>
      </c>
      <c r="E100" s="14">
        <f>'[1]1. Delegazioni'!E100</f>
        <v>-0.2203</v>
      </c>
      <c r="F100" s="12">
        <f>'[1]1. Delegazioni'!F100</f>
        <v>140</v>
      </c>
      <c r="G100" s="13">
        <f>'[1]1. Delegazioni'!G100</f>
        <v>-50</v>
      </c>
      <c r="H100" s="14">
        <f>'[1]1. Delegazioni'!H100</f>
        <v>-0.26319999999999999</v>
      </c>
      <c r="I100" s="12">
        <f>'[1]1. Delegazioni'!I100</f>
        <v>211</v>
      </c>
      <c r="J100" s="13">
        <f>'[1]1. Delegazioni'!J100</f>
        <v>-49</v>
      </c>
      <c r="K100" s="14">
        <f>'[1]1. Delegazioni'!K100</f>
        <v>-0.1885</v>
      </c>
      <c r="L100" s="12">
        <f>'[1]1. Delegazioni'!L100</f>
        <v>3</v>
      </c>
      <c r="M100" s="13">
        <f>'[1]1. Delegazioni'!M100</f>
        <v>-1</v>
      </c>
      <c r="N100" s="14">
        <f>'[1]1. Delegazioni'!N100</f>
        <v>-0.25</v>
      </c>
      <c r="O100" s="12"/>
      <c r="P100" s="13"/>
      <c r="Q100" s="14"/>
      <c r="R100" s="9"/>
      <c r="S100" s="9"/>
    </row>
    <row r="101" spans="2:19" s="8" customFormat="1" x14ac:dyDescent="0.2">
      <c r="B101" s="9" t="s">
        <v>63</v>
      </c>
      <c r="C101" s="12">
        <f>'[1]1. Delegazioni'!C101</f>
        <v>611</v>
      </c>
      <c r="D101" s="13">
        <f>'[1]1. Delegazioni'!D101</f>
        <v>-359</v>
      </c>
      <c r="E101" s="14">
        <f>'[1]1. Delegazioni'!E101</f>
        <v>-0.37009999999999998</v>
      </c>
      <c r="F101" s="12">
        <f>'[1]1. Delegazioni'!F101</f>
        <v>280</v>
      </c>
      <c r="G101" s="13">
        <f>'[1]1. Delegazioni'!G101</f>
        <v>-173</v>
      </c>
      <c r="H101" s="14">
        <f>'[1]1. Delegazioni'!H101</f>
        <v>-0.38190000000000002</v>
      </c>
      <c r="I101" s="12">
        <f>'[1]1. Delegazioni'!I101</f>
        <v>322</v>
      </c>
      <c r="J101" s="13">
        <f>'[1]1. Delegazioni'!J101</f>
        <v>-184</v>
      </c>
      <c r="K101" s="14">
        <f>'[1]1. Delegazioni'!K101</f>
        <v>-0.36359999999999998</v>
      </c>
      <c r="L101" s="12">
        <f>'[1]1. Delegazioni'!L101</f>
        <v>9</v>
      </c>
      <c r="M101" s="13">
        <f>'[1]1. Delegazioni'!M101</f>
        <v>-2</v>
      </c>
      <c r="N101" s="14">
        <f>'[1]1. Delegazioni'!N101</f>
        <v>-0.18179999999999999</v>
      </c>
      <c r="O101" s="12"/>
      <c r="P101" s="13"/>
      <c r="Q101" s="14"/>
      <c r="R101" s="9"/>
      <c r="S101" s="9"/>
    </row>
    <row r="102" spans="2:19" s="8" customFormat="1" x14ac:dyDescent="0.2">
      <c r="B102" s="9" t="s">
        <v>64</v>
      </c>
      <c r="C102" s="12">
        <f>'[1]1. Delegazioni'!C102</f>
        <v>1523</v>
      </c>
      <c r="D102" s="13">
        <f>'[1]1. Delegazioni'!D102</f>
        <v>-359</v>
      </c>
      <c r="E102" s="14">
        <f>'[1]1. Delegazioni'!E102</f>
        <v>-0.1908</v>
      </c>
      <c r="F102" s="12">
        <f>'[1]1. Delegazioni'!F102</f>
        <v>700</v>
      </c>
      <c r="G102" s="13">
        <f>'[1]1. Delegazioni'!G102</f>
        <v>-220</v>
      </c>
      <c r="H102" s="14">
        <f>'[1]1. Delegazioni'!H102</f>
        <v>-0.23910000000000001</v>
      </c>
      <c r="I102" s="12">
        <f>'[1]1. Delegazioni'!I102</f>
        <v>808</v>
      </c>
      <c r="J102" s="13">
        <f>'[1]1. Delegazioni'!J102</f>
        <v>-139</v>
      </c>
      <c r="K102" s="14">
        <f>'[1]1. Delegazioni'!K102</f>
        <v>-0.14680000000000001</v>
      </c>
      <c r="L102" s="12">
        <f>'[1]1. Delegazioni'!L102</f>
        <v>15</v>
      </c>
      <c r="M102" s="13">
        <f>'[1]1. Delegazioni'!M102</f>
        <v>0</v>
      </c>
      <c r="N102" s="21" t="s">
        <v>151</v>
      </c>
      <c r="O102" s="12"/>
      <c r="P102" s="13"/>
      <c r="Q102" s="14"/>
      <c r="R102" s="9"/>
      <c r="S102" s="9"/>
    </row>
    <row r="103" spans="2:19" s="8" customFormat="1" x14ac:dyDescent="0.2">
      <c r="B103" s="9" t="s">
        <v>65</v>
      </c>
      <c r="C103" s="12">
        <f>'[1]1. Delegazioni'!C103</f>
        <v>1555</v>
      </c>
      <c r="D103" s="13">
        <f>'[1]1. Delegazioni'!D103</f>
        <v>-402</v>
      </c>
      <c r="E103" s="14">
        <f>'[1]1. Delegazioni'!E103</f>
        <v>-0.2054</v>
      </c>
      <c r="F103" s="12">
        <f>'[1]1. Delegazioni'!F103</f>
        <v>680</v>
      </c>
      <c r="G103" s="13">
        <f>'[1]1. Delegazioni'!G103</f>
        <v>-235</v>
      </c>
      <c r="H103" s="14">
        <f>'[1]1. Delegazioni'!H103</f>
        <v>-0.25679999999999997</v>
      </c>
      <c r="I103" s="12">
        <f>'[1]1. Delegazioni'!I103</f>
        <v>854</v>
      </c>
      <c r="J103" s="13">
        <f>'[1]1. Delegazioni'!J103</f>
        <v>-167</v>
      </c>
      <c r="K103" s="14">
        <f>'[1]1. Delegazioni'!K103</f>
        <v>-0.1636</v>
      </c>
      <c r="L103" s="12">
        <f>'[1]1. Delegazioni'!L103</f>
        <v>21</v>
      </c>
      <c r="M103" s="13">
        <f>'[1]1. Delegazioni'!M103</f>
        <v>0</v>
      </c>
      <c r="N103" s="21" t="s">
        <v>151</v>
      </c>
      <c r="O103" s="12"/>
      <c r="P103" s="13"/>
      <c r="Q103" s="14"/>
      <c r="R103" s="9"/>
      <c r="S103" s="9"/>
    </row>
    <row r="104" spans="2:19" s="8" customFormat="1" x14ac:dyDescent="0.2">
      <c r="B104" s="9" t="s">
        <v>5</v>
      </c>
      <c r="C104" s="12">
        <f>'[1]1. Delegazioni'!C104</f>
        <v>12987</v>
      </c>
      <c r="D104" s="13">
        <f>'[1]1. Delegazioni'!D104</f>
        <v>-3053</v>
      </c>
      <c r="E104" s="14">
        <f>'[1]1. Delegazioni'!E104</f>
        <v>-0.1903</v>
      </c>
      <c r="F104" s="12">
        <f>'[1]1. Delegazioni'!F104</f>
        <v>6557</v>
      </c>
      <c r="G104" s="13">
        <f>'[1]1. Delegazioni'!G104</f>
        <v>-1537</v>
      </c>
      <c r="H104" s="14">
        <f>'[1]1. Delegazioni'!H104</f>
        <v>-0.18990000000000001</v>
      </c>
      <c r="I104" s="12">
        <f>'[1]1. Delegazioni'!I104</f>
        <v>6251</v>
      </c>
      <c r="J104" s="13">
        <f>'[1]1. Delegazioni'!J104</f>
        <v>-1500</v>
      </c>
      <c r="K104" s="14">
        <f>'[1]1. Delegazioni'!K104</f>
        <v>-0.19350000000000001</v>
      </c>
      <c r="L104" s="12">
        <f>'[1]1. Delegazioni'!L104</f>
        <v>179</v>
      </c>
      <c r="M104" s="13">
        <f>'[1]1. Delegazioni'!M104</f>
        <v>-16</v>
      </c>
      <c r="N104" s="14">
        <f>'[1]1. Delegazioni'!N104</f>
        <v>-8.2100000000000006E-2</v>
      </c>
    </row>
    <row r="105" spans="2:19" s="8" customFormat="1" x14ac:dyDescent="0.2">
      <c r="B105" s="9" t="s">
        <v>40</v>
      </c>
      <c r="C105" s="12">
        <f>'[1]1. Delegazioni'!C105</f>
        <v>3494</v>
      </c>
      <c r="D105" s="13">
        <f>'[1]1. Delegazioni'!D105</f>
        <v>-772</v>
      </c>
      <c r="E105" s="14">
        <f>'[1]1. Delegazioni'!E105</f>
        <v>-0.18099999999999999</v>
      </c>
      <c r="F105" s="12">
        <f>'[1]1. Delegazioni'!F105</f>
        <v>1656</v>
      </c>
      <c r="G105" s="13">
        <f>'[1]1. Delegazioni'!G105</f>
        <v>-289</v>
      </c>
      <c r="H105" s="14">
        <f>'[1]1. Delegazioni'!H105</f>
        <v>-0.14860000000000001</v>
      </c>
      <c r="I105" s="12">
        <f>'[1]1. Delegazioni'!I105</f>
        <v>1767</v>
      </c>
      <c r="J105" s="13">
        <f>'[1]1. Delegazioni'!J105</f>
        <v>-469</v>
      </c>
      <c r="K105" s="14">
        <f>'[1]1. Delegazioni'!K105</f>
        <v>-0.2097</v>
      </c>
      <c r="L105" s="12">
        <f>'[1]1. Delegazioni'!L105</f>
        <v>71</v>
      </c>
      <c r="M105" s="13">
        <f>'[1]1. Delegazioni'!M105</f>
        <v>-14</v>
      </c>
      <c r="N105" s="14">
        <f>'[1]1. Delegazioni'!N105</f>
        <v>-0.16470000000000001</v>
      </c>
    </row>
    <row r="106" spans="2:19" s="8" customFormat="1" x14ac:dyDescent="0.2">
      <c r="B106" s="9" t="s">
        <v>9</v>
      </c>
      <c r="C106" s="12">
        <f>'[1]1. Delegazioni'!C106</f>
        <v>1039</v>
      </c>
      <c r="D106" s="13">
        <f>'[1]1. Delegazioni'!D106</f>
        <v>-369</v>
      </c>
      <c r="E106" s="14">
        <f>'[1]1. Delegazioni'!E106</f>
        <v>-0.2621</v>
      </c>
      <c r="F106" s="12">
        <f>'[1]1. Delegazioni'!F106</f>
        <v>470</v>
      </c>
      <c r="G106" s="13">
        <f>'[1]1. Delegazioni'!G106</f>
        <v>-252</v>
      </c>
      <c r="H106" s="14">
        <f>'[1]1. Delegazioni'!H106</f>
        <v>-0.34899999999999998</v>
      </c>
      <c r="I106" s="12">
        <f>'[1]1. Delegazioni'!I106</f>
        <v>557</v>
      </c>
      <c r="J106" s="13">
        <f>'[1]1. Delegazioni'!J106</f>
        <v>-112</v>
      </c>
      <c r="K106" s="14">
        <f>'[1]1. Delegazioni'!K106</f>
        <v>-0.16739999999999999</v>
      </c>
      <c r="L106" s="12">
        <f>'[1]1. Delegazioni'!L106</f>
        <v>12</v>
      </c>
      <c r="M106" s="13">
        <f>'[1]1. Delegazioni'!M106</f>
        <v>-5</v>
      </c>
      <c r="N106" s="14">
        <f>'[1]1. Delegazioni'!N106</f>
        <v>-0.29409999999999997</v>
      </c>
    </row>
    <row r="107" spans="2:19" s="8" customFormat="1" x14ac:dyDescent="0.2">
      <c r="B107" s="9" t="s">
        <v>41</v>
      </c>
      <c r="C107" s="12">
        <f>'[1]1. Delegazioni'!C107</f>
        <v>9796</v>
      </c>
      <c r="D107" s="13">
        <f>'[1]1. Delegazioni'!D107</f>
        <v>-3900</v>
      </c>
      <c r="E107" s="14">
        <f>'[1]1. Delegazioni'!E107</f>
        <v>-0.2848</v>
      </c>
      <c r="F107" s="12">
        <f>'[1]1. Delegazioni'!F107</f>
        <v>4691</v>
      </c>
      <c r="G107" s="13">
        <f>'[1]1. Delegazioni'!G107</f>
        <v>-1783</v>
      </c>
      <c r="H107" s="14">
        <f>'[1]1. Delegazioni'!H107</f>
        <v>-0.27539999999999998</v>
      </c>
      <c r="I107" s="12">
        <f>'[1]1. Delegazioni'!I107</f>
        <v>5001</v>
      </c>
      <c r="J107" s="13">
        <f>'[1]1. Delegazioni'!J107</f>
        <v>-2075</v>
      </c>
      <c r="K107" s="14">
        <f>'[1]1. Delegazioni'!K107</f>
        <v>-0.29320000000000002</v>
      </c>
      <c r="L107" s="12">
        <f>'[1]1. Delegazioni'!L107</f>
        <v>104</v>
      </c>
      <c r="M107" s="13">
        <f>'[1]1. Delegazioni'!M107</f>
        <v>-42</v>
      </c>
      <c r="N107" s="14">
        <f>'[1]1. Delegazioni'!N107</f>
        <v>-0.28770000000000001</v>
      </c>
    </row>
    <row r="108" spans="2:19" s="8" customFormat="1" x14ac:dyDescent="0.2">
      <c r="B108" s="9" t="s">
        <v>42</v>
      </c>
      <c r="C108" s="12">
        <f>'[1]1. Delegazioni'!C108</f>
        <v>6235</v>
      </c>
      <c r="D108" s="13">
        <f>'[1]1. Delegazioni'!D108</f>
        <v>-1388</v>
      </c>
      <c r="E108" s="14">
        <f>'[1]1. Delegazioni'!E108</f>
        <v>-0.18210000000000001</v>
      </c>
      <c r="F108" s="12">
        <f>'[1]1. Delegazioni'!F108</f>
        <v>2797</v>
      </c>
      <c r="G108" s="13">
        <f>'[1]1. Delegazioni'!G108</f>
        <v>-789</v>
      </c>
      <c r="H108" s="14">
        <f>'[1]1. Delegazioni'!H108</f>
        <v>-0.22</v>
      </c>
      <c r="I108" s="12">
        <f>'[1]1. Delegazioni'!I108</f>
        <v>3365</v>
      </c>
      <c r="J108" s="13">
        <f>'[1]1. Delegazioni'!J108</f>
        <v>-600</v>
      </c>
      <c r="K108" s="14">
        <f>'[1]1. Delegazioni'!K108</f>
        <v>-0.15129999999999999</v>
      </c>
      <c r="L108" s="12">
        <f>'[1]1. Delegazioni'!L108</f>
        <v>73</v>
      </c>
      <c r="M108" s="13">
        <f>'[1]1. Delegazioni'!M108</f>
        <v>1</v>
      </c>
      <c r="N108" s="14">
        <f>'[1]1. Delegazioni'!N108</f>
        <v>1.3899999999999999E-2</v>
      </c>
    </row>
    <row r="109" spans="2:19" s="8" customFormat="1" x14ac:dyDescent="0.2">
      <c r="B109" s="9" t="s">
        <v>7</v>
      </c>
      <c r="C109" s="12">
        <f>'[1]1. Delegazioni'!C109</f>
        <v>4685</v>
      </c>
      <c r="D109" s="13">
        <f>'[1]1. Delegazioni'!D109</f>
        <v>-773</v>
      </c>
      <c r="E109" s="14">
        <f>'[1]1. Delegazioni'!E109</f>
        <v>-0.1416</v>
      </c>
      <c r="F109" s="12">
        <f>'[1]1. Delegazioni'!F109</f>
        <v>2237</v>
      </c>
      <c r="G109" s="13">
        <f>'[1]1. Delegazioni'!G109</f>
        <v>-596</v>
      </c>
      <c r="H109" s="14">
        <f>'[1]1. Delegazioni'!H109</f>
        <v>-0.2104</v>
      </c>
      <c r="I109" s="12">
        <f>'[1]1. Delegazioni'!I109</f>
        <v>2388</v>
      </c>
      <c r="J109" s="13">
        <f>'[1]1. Delegazioni'!J109</f>
        <v>-177</v>
      </c>
      <c r="K109" s="14">
        <f>'[1]1. Delegazioni'!K109</f>
        <v>-6.9000000000000006E-2</v>
      </c>
      <c r="L109" s="12">
        <f>'[1]1. Delegazioni'!L109</f>
        <v>60</v>
      </c>
      <c r="M109" s="13">
        <f>'[1]1. Delegazioni'!M109</f>
        <v>0</v>
      </c>
      <c r="N109" s="21" t="s">
        <v>151</v>
      </c>
    </row>
    <row r="110" spans="2:19" s="8" customFormat="1" x14ac:dyDescent="0.2">
      <c r="B110" s="9" t="s">
        <v>43</v>
      </c>
      <c r="C110" s="12">
        <f>'[1]1. Delegazioni'!C110</f>
        <v>2608</v>
      </c>
      <c r="D110" s="13">
        <f>'[1]1. Delegazioni'!D110</f>
        <v>-1077</v>
      </c>
      <c r="E110" s="14">
        <f>'[1]1. Delegazioni'!E110</f>
        <v>-0.2923</v>
      </c>
      <c r="F110" s="12">
        <f>'[1]1. Delegazioni'!F110</f>
        <v>1296</v>
      </c>
      <c r="G110" s="13">
        <f>'[1]1. Delegazioni'!G110</f>
        <v>-665</v>
      </c>
      <c r="H110" s="14">
        <f>'[1]1. Delegazioni'!H110</f>
        <v>-0.33910000000000001</v>
      </c>
      <c r="I110" s="12">
        <f>'[1]1. Delegazioni'!I110</f>
        <v>1279</v>
      </c>
      <c r="J110" s="13">
        <f>'[1]1. Delegazioni'!J110</f>
        <v>-390</v>
      </c>
      <c r="K110" s="14">
        <f>'[1]1. Delegazioni'!K110</f>
        <v>-0.23369999999999999</v>
      </c>
      <c r="L110" s="12">
        <f>'[1]1. Delegazioni'!L110</f>
        <v>33</v>
      </c>
      <c r="M110" s="13">
        <f>'[1]1. Delegazioni'!M110</f>
        <v>-22</v>
      </c>
      <c r="N110" s="14">
        <f>'[1]1. Delegazioni'!N110</f>
        <v>-0.4</v>
      </c>
    </row>
    <row r="111" spans="2:19" s="8" customFormat="1" x14ac:dyDescent="0.2">
      <c r="B111" s="9" t="s">
        <v>44</v>
      </c>
      <c r="C111" s="12">
        <f>'[1]1. Delegazioni'!C111</f>
        <v>2203</v>
      </c>
      <c r="D111" s="13">
        <f>'[1]1. Delegazioni'!D111</f>
        <v>-913</v>
      </c>
      <c r="E111" s="14">
        <f>'[1]1. Delegazioni'!E111</f>
        <v>-0.29299999999999998</v>
      </c>
      <c r="F111" s="12">
        <f>'[1]1. Delegazioni'!F111</f>
        <v>985</v>
      </c>
      <c r="G111" s="13">
        <f>'[1]1. Delegazioni'!G111</f>
        <v>-414</v>
      </c>
      <c r="H111" s="14">
        <f>'[1]1. Delegazioni'!H111</f>
        <v>-0.2959</v>
      </c>
      <c r="I111" s="12">
        <f>'[1]1. Delegazioni'!I111</f>
        <v>1189</v>
      </c>
      <c r="J111" s="13">
        <f>'[1]1. Delegazioni'!J111</f>
        <v>-492</v>
      </c>
      <c r="K111" s="14">
        <f>'[1]1. Delegazioni'!K111</f>
        <v>-0.29270000000000002</v>
      </c>
      <c r="L111" s="12">
        <f>'[1]1. Delegazioni'!L111</f>
        <v>29</v>
      </c>
      <c r="M111" s="13">
        <f>'[1]1. Delegazioni'!M111</f>
        <v>-7</v>
      </c>
      <c r="N111" s="14">
        <f>'[1]1. Delegazioni'!N111</f>
        <v>-0.19439999999999999</v>
      </c>
    </row>
    <row r="112" spans="2:19" s="8" customFormat="1" ht="21" customHeight="1" x14ac:dyDescent="0.2">
      <c r="B112" s="15" t="s">
        <v>149</v>
      </c>
      <c r="C112" s="16">
        <f>'1. Sesso, nazionalità, età'!C53</f>
        <v>51277</v>
      </c>
      <c r="D112" s="58">
        <f>'1. Sesso, nazionalità, età'!D53</f>
        <v>-14729</v>
      </c>
      <c r="E112" s="17">
        <f>'1. Sesso, nazionalità, età'!E53</f>
        <v>-0.22314638063206374</v>
      </c>
      <c r="F112" s="16">
        <f>'1. Sesso, nazionalità, età'!F53</f>
        <v>24393</v>
      </c>
      <c r="G112" s="58">
        <f>'1. Sesso, nazionalità, età'!G53</f>
        <v>-7715</v>
      </c>
      <c r="H112" s="17">
        <f>'1. Sesso, nazionalità, età'!H53</f>
        <v>-0.24028279556496823</v>
      </c>
      <c r="I112" s="16">
        <f>'1. Sesso, nazionalità, età'!I53</f>
        <v>26209</v>
      </c>
      <c r="J112" s="58">
        <f>'1. Sesso, nazionalità, età'!J53</f>
        <v>-6912</v>
      </c>
      <c r="K112" s="17">
        <f>'1. Sesso, nazionalità, età'!K53</f>
        <v>-0.20868935116693338</v>
      </c>
      <c r="L112" s="16">
        <f>'1. Sesso, nazionalità, età'!L53</f>
        <v>675</v>
      </c>
      <c r="M112" s="58">
        <f>'1. Sesso, nazionalità, età'!M53</f>
        <v>-102</v>
      </c>
      <c r="N112" s="17">
        <f>'1. Sesso, nazionalità, età'!N53</f>
        <v>-0.13127413127413126</v>
      </c>
    </row>
    <row r="113" spans="2:37" s="8" customFormat="1" ht="24.95" customHeight="1" x14ac:dyDescent="0.2">
      <c r="B113" s="167" t="s">
        <v>47</v>
      </c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</row>
    <row r="116" spans="2:37" s="30" customFormat="1" ht="24.95" customHeight="1" x14ac:dyDescent="0.25">
      <c r="B116" s="173" t="s">
        <v>347</v>
      </c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36"/>
      <c r="P116" s="36"/>
      <c r="Q116" s="36"/>
      <c r="AC116" s="4"/>
      <c r="AD116" s="4"/>
      <c r="AE116" s="4"/>
      <c r="AF116" s="4"/>
      <c r="AG116" s="4"/>
      <c r="AH116" s="4"/>
      <c r="AI116" s="4"/>
      <c r="AJ116" s="4"/>
      <c r="AK116" s="46"/>
    </row>
    <row r="117" spans="2:37" s="9" customFormat="1" ht="15" customHeight="1" x14ac:dyDescent="0.25">
      <c r="B117" s="168" t="s">
        <v>22</v>
      </c>
      <c r="C117" s="176" t="s">
        <v>55</v>
      </c>
      <c r="D117" s="176"/>
      <c r="E117" s="166" t="s">
        <v>2</v>
      </c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AC117" s="4"/>
      <c r="AD117" s="4"/>
      <c r="AE117" s="4"/>
      <c r="AF117" s="4"/>
      <c r="AG117" s="4"/>
      <c r="AH117" s="4"/>
      <c r="AI117" s="4"/>
      <c r="AJ117" s="4"/>
      <c r="AK117" s="31"/>
    </row>
    <row r="118" spans="2:37" s="9" customFormat="1" ht="30.75" customHeight="1" x14ac:dyDescent="0.25">
      <c r="B118" s="169"/>
      <c r="C118" s="177"/>
      <c r="D118" s="177"/>
      <c r="E118" s="174" t="s">
        <v>16</v>
      </c>
      <c r="F118" s="174"/>
      <c r="G118" s="174" t="s">
        <v>17</v>
      </c>
      <c r="H118" s="174"/>
      <c r="I118" s="174" t="s">
        <v>333</v>
      </c>
      <c r="J118" s="174"/>
      <c r="K118" s="174" t="s">
        <v>18</v>
      </c>
      <c r="L118" s="174"/>
      <c r="M118" s="174" t="s">
        <v>19</v>
      </c>
      <c r="N118" s="174"/>
      <c r="O118" s="174" t="s">
        <v>20</v>
      </c>
      <c r="P118" s="174"/>
      <c r="Q118" s="174" t="s">
        <v>48</v>
      </c>
      <c r="R118" s="174"/>
      <c r="S118" s="174" t="s">
        <v>21</v>
      </c>
      <c r="T118" s="174"/>
      <c r="AC118" s="4"/>
      <c r="AD118" s="4"/>
      <c r="AE118" s="4"/>
      <c r="AF118" s="4"/>
      <c r="AG118" s="4"/>
      <c r="AH118" s="4"/>
      <c r="AI118" s="4"/>
      <c r="AJ118" s="4"/>
      <c r="AK118" s="31"/>
    </row>
    <row r="119" spans="2:37" s="9" customFormat="1" ht="35.25" customHeight="1" x14ac:dyDescent="0.25">
      <c r="B119" s="10"/>
      <c r="C119" s="2" t="s">
        <v>240</v>
      </c>
      <c r="D119" s="11" t="s">
        <v>242</v>
      </c>
      <c r="E119" s="2" t="s">
        <v>240</v>
      </c>
      <c r="F119" s="11" t="s">
        <v>242</v>
      </c>
      <c r="G119" s="2" t="s">
        <v>240</v>
      </c>
      <c r="H119" s="11" t="s">
        <v>242</v>
      </c>
      <c r="I119" s="2" t="s">
        <v>240</v>
      </c>
      <c r="J119" s="11" t="s">
        <v>242</v>
      </c>
      <c r="K119" s="2" t="s">
        <v>240</v>
      </c>
      <c r="L119" s="11" t="s">
        <v>242</v>
      </c>
      <c r="M119" s="2" t="s">
        <v>240</v>
      </c>
      <c r="N119" s="11" t="s">
        <v>242</v>
      </c>
      <c r="O119" s="2" t="s">
        <v>240</v>
      </c>
      <c r="P119" s="11" t="s">
        <v>242</v>
      </c>
      <c r="Q119" s="2" t="s">
        <v>240</v>
      </c>
      <c r="R119" s="11" t="s">
        <v>242</v>
      </c>
      <c r="S119" s="2" t="s">
        <v>240</v>
      </c>
      <c r="T119" s="11" t="s">
        <v>242</v>
      </c>
      <c r="AC119" s="4"/>
      <c r="AD119" s="4"/>
      <c r="AE119" s="4"/>
      <c r="AF119" s="4"/>
      <c r="AG119" s="4"/>
      <c r="AH119" s="4"/>
      <c r="AI119" s="4"/>
      <c r="AJ119" s="4"/>
      <c r="AK119" s="31"/>
    </row>
    <row r="120" spans="2:37" x14ac:dyDescent="0.25">
      <c r="B120" s="9" t="s">
        <v>60</v>
      </c>
      <c r="C120" s="12">
        <f>'[1]1. Delegazioni'!C120</f>
        <v>3565</v>
      </c>
      <c r="D120" s="14">
        <f>'[1]1. Delegazioni'!D120</f>
        <v>-0.2356</v>
      </c>
      <c r="E120" s="12">
        <f>'[1]1. Delegazioni'!E120</f>
        <v>478</v>
      </c>
      <c r="F120" s="14">
        <f>'[1]1. Delegazioni'!F120</f>
        <v>-0.1555</v>
      </c>
      <c r="G120" s="12">
        <f>'[1]1. Delegazioni'!G120</f>
        <v>1776</v>
      </c>
      <c r="H120" s="14">
        <f>'[1]1. Delegazioni'!H120</f>
        <v>-0.29189999999999999</v>
      </c>
      <c r="I120" s="12">
        <f>'[1]1. Delegazioni'!I120</f>
        <v>352</v>
      </c>
      <c r="J120" s="14">
        <f>'[1]1. Delegazioni'!J120</f>
        <v>-0.19819999999999999</v>
      </c>
      <c r="K120" s="12">
        <f>'[1]1. Delegazioni'!K120</f>
        <v>166</v>
      </c>
      <c r="L120" s="14">
        <f>'[1]1. Delegazioni'!L120</f>
        <v>-0.1399</v>
      </c>
      <c r="M120" s="12">
        <f>'[1]1. Delegazioni'!M120</f>
        <v>378</v>
      </c>
      <c r="N120" s="14">
        <f>'[1]1. Delegazioni'!N120</f>
        <v>-0.26319999999999999</v>
      </c>
      <c r="O120" s="12">
        <f>'[1]1. Delegazioni'!O120</f>
        <v>311</v>
      </c>
      <c r="P120" s="14">
        <f>'[1]1. Delegazioni'!P120</f>
        <v>0.1147</v>
      </c>
      <c r="Q120" s="12">
        <f>'[1]1. Delegazioni'!Q120</f>
        <v>104</v>
      </c>
      <c r="R120" s="14">
        <f>'[1]1. Delegazioni'!R120</f>
        <v>-0.3735</v>
      </c>
      <c r="S120" s="12">
        <f>'[1]1. Delegazioni'!S120</f>
        <v>0</v>
      </c>
      <c r="T120" s="21" t="s">
        <v>151</v>
      </c>
    </row>
    <row r="121" spans="2:37" x14ac:dyDescent="0.25">
      <c r="B121" s="9" t="s">
        <v>61</v>
      </c>
      <c r="C121" s="12">
        <f>'[1]1. Delegazioni'!C121</f>
        <v>622</v>
      </c>
      <c r="D121" s="14">
        <f>'[1]1. Delegazioni'!D121</f>
        <v>-0.2097</v>
      </c>
      <c r="E121" s="12">
        <f>'[1]1. Delegazioni'!E121</f>
        <v>44</v>
      </c>
      <c r="F121" s="14">
        <f>'[1]1. Delegazioni'!F121</f>
        <v>-0.443</v>
      </c>
      <c r="G121" s="12">
        <f>'[1]1. Delegazioni'!G121</f>
        <v>368</v>
      </c>
      <c r="H121" s="14">
        <f>'[1]1. Delegazioni'!H121</f>
        <v>-0.1462</v>
      </c>
      <c r="I121" s="12">
        <f>'[1]1. Delegazioni'!I121</f>
        <v>43</v>
      </c>
      <c r="J121" s="14">
        <f>'[1]1. Delegazioni'!J121</f>
        <v>-0.18870000000000001</v>
      </c>
      <c r="K121" s="12">
        <f>'[1]1. Delegazioni'!K121</f>
        <v>4</v>
      </c>
      <c r="L121" s="14">
        <f>'[1]1. Delegazioni'!L121</f>
        <v>-0.69230000000000003</v>
      </c>
      <c r="M121" s="12">
        <f>'[1]1. Delegazioni'!M121</f>
        <v>62</v>
      </c>
      <c r="N121" s="14">
        <f>'[1]1. Delegazioni'!N121</f>
        <v>-0.34739999999999999</v>
      </c>
      <c r="O121" s="12">
        <f>'[1]1. Delegazioni'!O121</f>
        <v>97</v>
      </c>
      <c r="P121" s="14">
        <f>'[1]1. Delegazioni'!P121</f>
        <v>-0.1565</v>
      </c>
      <c r="Q121" s="12">
        <f>'[1]1. Delegazioni'!Q121</f>
        <v>4</v>
      </c>
      <c r="R121" s="14">
        <f>'[1]1. Delegazioni'!R121</f>
        <v>3</v>
      </c>
      <c r="S121" s="12">
        <f>'[1]1. Delegazioni'!S121</f>
        <v>0</v>
      </c>
      <c r="T121" s="23" t="s">
        <v>151</v>
      </c>
    </row>
    <row r="122" spans="2:37" x14ac:dyDescent="0.25">
      <c r="B122" s="9" t="s">
        <v>62</v>
      </c>
      <c r="C122" s="12">
        <f>'[1]1. Delegazioni'!C122</f>
        <v>354</v>
      </c>
      <c r="D122" s="14">
        <f>'[1]1. Delegazioni'!D122</f>
        <v>-0.2203</v>
      </c>
      <c r="E122" s="12">
        <f>'[1]1. Delegazioni'!E122</f>
        <v>17</v>
      </c>
      <c r="F122" s="14">
        <f>'[1]1. Delegazioni'!F122</f>
        <v>-0.5</v>
      </c>
      <c r="G122" s="12">
        <f>'[1]1. Delegazioni'!G122</f>
        <v>200</v>
      </c>
      <c r="H122" s="14">
        <f>'[1]1. Delegazioni'!H122</f>
        <v>-0.2157</v>
      </c>
      <c r="I122" s="12">
        <f>'[1]1. Delegazioni'!I122</f>
        <v>50</v>
      </c>
      <c r="J122" s="14">
        <f>'[1]1. Delegazioni'!J122</f>
        <v>-0.375</v>
      </c>
      <c r="K122" s="12">
        <f>'[1]1. Delegazioni'!K122</f>
        <v>4</v>
      </c>
      <c r="L122" s="14">
        <f>'[1]1. Delegazioni'!L122</f>
        <v>0.33329999999999999</v>
      </c>
      <c r="M122" s="12">
        <f>'[1]1. Delegazioni'!M122</f>
        <v>25</v>
      </c>
      <c r="N122" s="14">
        <f>'[1]1. Delegazioni'!N122</f>
        <v>-0.13789999999999999</v>
      </c>
      <c r="O122" s="12">
        <f>'[1]1. Delegazioni'!O122</f>
        <v>58</v>
      </c>
      <c r="P122" s="14">
        <f>'[1]1. Delegazioni'!P122</f>
        <v>0.13730000000000001</v>
      </c>
      <c r="Q122" s="12">
        <f>'[1]1. Delegazioni'!Q122</f>
        <v>0</v>
      </c>
      <c r="R122" s="14">
        <f>'[1]1. Delegazioni'!R122</f>
        <v>-1</v>
      </c>
      <c r="S122" s="12">
        <f>'[1]1. Delegazioni'!S122</f>
        <v>0</v>
      </c>
      <c r="T122" s="23" t="s">
        <v>151</v>
      </c>
    </row>
    <row r="123" spans="2:37" x14ac:dyDescent="0.25">
      <c r="B123" s="9" t="s">
        <v>63</v>
      </c>
      <c r="C123" s="12">
        <f>'[1]1. Delegazioni'!C123</f>
        <v>611</v>
      </c>
      <c r="D123" s="14">
        <f>'[1]1. Delegazioni'!D123</f>
        <v>-0.37009999999999998</v>
      </c>
      <c r="E123" s="12">
        <f>'[1]1. Delegazioni'!E123</f>
        <v>53</v>
      </c>
      <c r="F123" s="14">
        <f>'[1]1. Delegazioni'!F123</f>
        <v>-0.29330000000000001</v>
      </c>
      <c r="G123" s="12">
        <f>'[1]1. Delegazioni'!G123</f>
        <v>333</v>
      </c>
      <c r="H123" s="14">
        <f>'[1]1. Delegazioni'!H123</f>
        <v>-0.43169999999999997</v>
      </c>
      <c r="I123" s="12">
        <f>'[1]1. Delegazioni'!I123</f>
        <v>49</v>
      </c>
      <c r="J123" s="14">
        <f>'[1]1. Delegazioni'!J123</f>
        <v>-0.55859999999999999</v>
      </c>
      <c r="K123" s="12">
        <f>'[1]1. Delegazioni'!K123</f>
        <v>7</v>
      </c>
      <c r="L123" s="14">
        <f>'[1]1. Delegazioni'!L123</f>
        <v>-0.3</v>
      </c>
      <c r="M123" s="12">
        <f>'[1]1. Delegazioni'!M123</f>
        <v>64</v>
      </c>
      <c r="N123" s="14">
        <f>'[1]1. Delegazioni'!N123</f>
        <v>-0.31909999999999999</v>
      </c>
      <c r="O123" s="12">
        <f>'[1]1. Delegazioni'!O123</f>
        <v>103</v>
      </c>
      <c r="P123" s="14">
        <f>'[1]1. Delegazioni'!P123</f>
        <v>0.17050000000000001</v>
      </c>
      <c r="Q123" s="12">
        <f>'[1]1. Delegazioni'!Q123</f>
        <v>2</v>
      </c>
      <c r="R123" s="14">
        <f>'[1]1. Delegazioni'!R123</f>
        <v>-0.66669999999999996</v>
      </c>
      <c r="S123" s="12">
        <f>'[1]1. Delegazioni'!S123</f>
        <v>0</v>
      </c>
      <c r="T123" s="23" t="s">
        <v>151</v>
      </c>
    </row>
    <row r="124" spans="2:37" x14ac:dyDescent="0.25">
      <c r="B124" s="9" t="s">
        <v>64</v>
      </c>
      <c r="C124" s="12">
        <f>'[1]1. Delegazioni'!C124</f>
        <v>1523</v>
      </c>
      <c r="D124" s="14">
        <f>'[1]1. Delegazioni'!D124</f>
        <v>-0.1908</v>
      </c>
      <c r="E124" s="12">
        <f>'[1]1. Delegazioni'!E124</f>
        <v>194</v>
      </c>
      <c r="F124" s="14">
        <f>'[1]1. Delegazioni'!F124</f>
        <v>-0.2422</v>
      </c>
      <c r="G124" s="12">
        <f>'[1]1. Delegazioni'!G124</f>
        <v>653</v>
      </c>
      <c r="H124" s="14">
        <f>'[1]1. Delegazioni'!H124</f>
        <v>-0.25459999999999999</v>
      </c>
      <c r="I124" s="12">
        <f>'[1]1. Delegazioni'!I124</f>
        <v>263</v>
      </c>
      <c r="J124" s="14">
        <f>'[1]1. Delegazioni'!J124</f>
        <v>-0.22869999999999999</v>
      </c>
      <c r="K124" s="12">
        <f>'[1]1. Delegazioni'!K124</f>
        <v>37</v>
      </c>
      <c r="L124" s="14">
        <f>'[1]1. Delegazioni'!L124</f>
        <v>-0.17780000000000001</v>
      </c>
      <c r="M124" s="12">
        <f>'[1]1. Delegazioni'!M124</f>
        <v>240</v>
      </c>
      <c r="N124" s="14">
        <f>'[1]1. Delegazioni'!N124</f>
        <v>-1.6400000000000001E-2</v>
      </c>
      <c r="O124" s="12">
        <f>'[1]1. Delegazioni'!O124</f>
        <v>119</v>
      </c>
      <c r="P124" s="14">
        <f>'[1]1. Delegazioni'!P124</f>
        <v>0.21429999999999999</v>
      </c>
      <c r="Q124" s="12">
        <f>'[1]1. Delegazioni'!Q124</f>
        <v>17</v>
      </c>
      <c r="R124" s="14">
        <f>'[1]1. Delegazioni'!R124</f>
        <v>-0.2273</v>
      </c>
      <c r="S124" s="12">
        <f>'[1]1. Delegazioni'!S124</f>
        <v>0</v>
      </c>
      <c r="T124" s="23" t="s">
        <v>151</v>
      </c>
    </row>
    <row r="125" spans="2:37" x14ac:dyDescent="0.25">
      <c r="B125" s="9" t="s">
        <v>65</v>
      </c>
      <c r="C125" s="12">
        <f>'[1]1. Delegazioni'!C125</f>
        <v>1555</v>
      </c>
      <c r="D125" s="14">
        <f>'[1]1. Delegazioni'!D125</f>
        <v>-0.2054</v>
      </c>
      <c r="E125" s="12">
        <f>'[1]1. Delegazioni'!E125</f>
        <v>190</v>
      </c>
      <c r="F125" s="14">
        <f>'[1]1. Delegazioni'!F125</f>
        <v>-0.34710000000000002</v>
      </c>
      <c r="G125" s="12">
        <f>'[1]1. Delegazioni'!G125</f>
        <v>820</v>
      </c>
      <c r="H125" s="14">
        <f>'[1]1. Delegazioni'!H125</f>
        <v>-0.24210000000000001</v>
      </c>
      <c r="I125" s="12">
        <f>'[1]1. Delegazioni'!I125</f>
        <v>168</v>
      </c>
      <c r="J125" s="14">
        <f>'[1]1. Delegazioni'!J125</f>
        <v>6.3299999999999995E-2</v>
      </c>
      <c r="K125" s="12">
        <f>'[1]1. Delegazioni'!K125</f>
        <v>39</v>
      </c>
      <c r="L125" s="14">
        <f>'[1]1. Delegazioni'!L125</f>
        <v>-0.41789999999999999</v>
      </c>
      <c r="M125" s="12">
        <f>'[1]1. Delegazioni'!M125</f>
        <v>169</v>
      </c>
      <c r="N125" s="14">
        <f>'[1]1. Delegazioni'!N125</f>
        <v>-3.9800000000000002E-2</v>
      </c>
      <c r="O125" s="12">
        <f>'[1]1. Delegazioni'!O125</f>
        <v>155</v>
      </c>
      <c r="P125" s="14">
        <f>'[1]1. Delegazioni'!P125</f>
        <v>-0.104</v>
      </c>
      <c r="Q125" s="12">
        <f>'[1]1. Delegazioni'!Q125</f>
        <v>14</v>
      </c>
      <c r="R125" s="14">
        <f>'[1]1. Delegazioni'!R125</f>
        <v>0.4</v>
      </c>
      <c r="S125" s="12">
        <f>'[1]1. Delegazioni'!S125</f>
        <v>0</v>
      </c>
      <c r="T125" s="23" t="s">
        <v>151</v>
      </c>
    </row>
    <row r="126" spans="2:37" x14ac:dyDescent="0.25">
      <c r="B126" s="9" t="s">
        <v>5</v>
      </c>
      <c r="C126" s="12">
        <f>'[1]1. Delegazioni'!C126</f>
        <v>12987</v>
      </c>
      <c r="D126" s="14">
        <f>'[1]1. Delegazioni'!D126</f>
        <v>-0.1903</v>
      </c>
      <c r="E126" s="12">
        <f>'[1]1. Delegazioni'!E126</f>
        <v>2486</v>
      </c>
      <c r="F126" s="14">
        <f>'[1]1. Delegazioni'!F126</f>
        <v>-0.1386</v>
      </c>
      <c r="G126" s="12">
        <f>'[1]1. Delegazioni'!G126</f>
        <v>5853</v>
      </c>
      <c r="H126" s="14">
        <f>'[1]1. Delegazioni'!H126</f>
        <v>-0.24229999999999999</v>
      </c>
      <c r="I126" s="12">
        <f>'[1]1. Delegazioni'!I126</f>
        <v>1385</v>
      </c>
      <c r="J126" s="14">
        <f>'[1]1. Delegazioni'!J126</f>
        <v>-0.17799999999999999</v>
      </c>
      <c r="K126" s="12">
        <f>'[1]1. Delegazioni'!K126</f>
        <v>390</v>
      </c>
      <c r="L126" s="14">
        <f>'[1]1. Delegazioni'!L126</f>
        <v>-0.21840000000000001</v>
      </c>
      <c r="M126" s="12">
        <f>'[1]1. Delegazioni'!M126</f>
        <v>620</v>
      </c>
      <c r="N126" s="14">
        <f>'[1]1. Delegazioni'!N126</f>
        <v>-0.23930000000000001</v>
      </c>
      <c r="O126" s="12">
        <f>'[1]1. Delegazioni'!O126</f>
        <v>886</v>
      </c>
      <c r="P126" s="14">
        <f>'[1]1. Delegazioni'!P126</f>
        <v>0.35060000000000002</v>
      </c>
      <c r="Q126" s="12">
        <f>'[1]1. Delegazioni'!Q126</f>
        <v>1367</v>
      </c>
      <c r="R126" s="14">
        <f>'[1]1. Delegazioni'!R126</f>
        <v>-0.22939999999999999</v>
      </c>
      <c r="S126" s="12">
        <f>'[1]1. Delegazioni'!S126</f>
        <v>0</v>
      </c>
      <c r="T126" s="23" t="s">
        <v>151</v>
      </c>
    </row>
    <row r="127" spans="2:37" x14ac:dyDescent="0.25">
      <c r="B127" s="9" t="s">
        <v>40</v>
      </c>
      <c r="C127" s="12">
        <f>'[1]1. Delegazioni'!C127</f>
        <v>3494</v>
      </c>
      <c r="D127" s="14">
        <f>'[1]1. Delegazioni'!D127</f>
        <v>-0.18099999999999999</v>
      </c>
      <c r="E127" s="12">
        <f>'[1]1. Delegazioni'!E127</f>
        <v>280</v>
      </c>
      <c r="F127" s="14">
        <f>'[1]1. Delegazioni'!F127</f>
        <v>-0.2651</v>
      </c>
      <c r="G127" s="12">
        <f>'[1]1. Delegazioni'!G127</f>
        <v>1831</v>
      </c>
      <c r="H127" s="14">
        <f>'[1]1. Delegazioni'!H127</f>
        <v>-0.22090000000000001</v>
      </c>
      <c r="I127" s="12">
        <f>'[1]1. Delegazioni'!I127</f>
        <v>383</v>
      </c>
      <c r="J127" s="14">
        <f>'[1]1. Delegazioni'!J127</f>
        <v>-0.18679999999999999</v>
      </c>
      <c r="K127" s="12">
        <f>'[1]1. Delegazioni'!K127</f>
        <v>107</v>
      </c>
      <c r="L127" s="14">
        <f>'[1]1. Delegazioni'!L127</f>
        <v>-0.36309999999999998</v>
      </c>
      <c r="M127" s="12">
        <f>'[1]1. Delegazioni'!M127</f>
        <v>613</v>
      </c>
      <c r="N127" s="14">
        <f>'[1]1. Delegazioni'!N127</f>
        <v>-2.23E-2</v>
      </c>
      <c r="O127" s="12">
        <f>'[1]1. Delegazioni'!O127</f>
        <v>238</v>
      </c>
      <c r="P127" s="14">
        <f>'[1]1. Delegazioni'!P127</f>
        <v>0.24610000000000001</v>
      </c>
      <c r="Q127" s="12">
        <f>'[1]1. Delegazioni'!Q127</f>
        <v>42</v>
      </c>
      <c r="R127" s="14">
        <f>'[1]1. Delegazioni'!R127</f>
        <v>-0.46150000000000002</v>
      </c>
      <c r="S127" s="12">
        <f>'[1]1. Delegazioni'!S127</f>
        <v>0</v>
      </c>
      <c r="T127" s="23" t="s">
        <v>151</v>
      </c>
    </row>
    <row r="128" spans="2:37" x14ac:dyDescent="0.25">
      <c r="B128" s="9" t="s">
        <v>9</v>
      </c>
      <c r="C128" s="12">
        <f>'[1]1. Delegazioni'!C128</f>
        <v>1039</v>
      </c>
      <c r="D128" s="14">
        <f>'[1]1. Delegazioni'!D128</f>
        <v>-0.2621</v>
      </c>
      <c r="E128" s="12">
        <f>'[1]1. Delegazioni'!E128</f>
        <v>105</v>
      </c>
      <c r="F128" s="14">
        <f>'[1]1. Delegazioni'!F128</f>
        <v>-0.47760000000000002</v>
      </c>
      <c r="G128" s="12">
        <f>'[1]1. Delegazioni'!G128</f>
        <v>605</v>
      </c>
      <c r="H128" s="14">
        <f>'[1]1. Delegazioni'!H128</f>
        <v>-0.22339999999999999</v>
      </c>
      <c r="I128" s="12">
        <f>'[1]1. Delegazioni'!I128</f>
        <v>86</v>
      </c>
      <c r="J128" s="14">
        <f>'[1]1. Delegazioni'!J128</f>
        <v>-0.37230000000000002</v>
      </c>
      <c r="K128" s="12">
        <f>'[1]1. Delegazioni'!K128</f>
        <v>33</v>
      </c>
      <c r="L128" s="14">
        <f>'[1]1. Delegazioni'!L128</f>
        <v>-0.51470000000000005</v>
      </c>
      <c r="M128" s="12">
        <f>'[1]1. Delegazioni'!M128</f>
        <v>129</v>
      </c>
      <c r="N128" s="14">
        <f>'[1]1. Delegazioni'!N128</f>
        <v>-7.1900000000000006E-2</v>
      </c>
      <c r="O128" s="12">
        <f>'[1]1. Delegazioni'!O128</f>
        <v>71</v>
      </c>
      <c r="P128" s="14">
        <f>'[1]1. Delegazioni'!P128</f>
        <v>0.1094</v>
      </c>
      <c r="Q128" s="12">
        <f>'[1]1. Delegazioni'!Q128</f>
        <v>10</v>
      </c>
      <c r="R128" s="14">
        <f>'[1]1. Delegazioni'!R128</f>
        <v>-0.5</v>
      </c>
      <c r="S128" s="12">
        <f>'[1]1. Delegazioni'!S128</f>
        <v>0</v>
      </c>
      <c r="T128" s="23" t="s">
        <v>151</v>
      </c>
    </row>
    <row r="129" spans="2:37" x14ac:dyDescent="0.25">
      <c r="B129" s="9" t="s">
        <v>41</v>
      </c>
      <c r="C129" s="12">
        <f>'[1]1. Delegazioni'!C129</f>
        <v>9796</v>
      </c>
      <c r="D129" s="14">
        <f>'[1]1. Delegazioni'!D129</f>
        <v>-0.2848</v>
      </c>
      <c r="E129" s="12">
        <f>'[1]1. Delegazioni'!E129</f>
        <v>745</v>
      </c>
      <c r="F129" s="14">
        <f>'[1]1. Delegazioni'!F129</f>
        <v>-0.38429999999999997</v>
      </c>
      <c r="G129" s="12">
        <f>'[1]1. Delegazioni'!G129</f>
        <v>5475</v>
      </c>
      <c r="H129" s="14">
        <f>'[1]1. Delegazioni'!H129</f>
        <v>-0.33339999999999997</v>
      </c>
      <c r="I129" s="12">
        <f>'[1]1. Delegazioni'!I129</f>
        <v>460</v>
      </c>
      <c r="J129" s="14">
        <f>'[1]1. Delegazioni'!J129</f>
        <v>-0.41699999999999998</v>
      </c>
      <c r="K129" s="12">
        <f>'[1]1. Delegazioni'!K129</f>
        <v>334</v>
      </c>
      <c r="L129" s="14">
        <f>'[1]1. Delegazioni'!L129</f>
        <v>-0.38150000000000001</v>
      </c>
      <c r="M129" s="12">
        <f>'[1]1. Delegazioni'!M129</f>
        <v>1992</v>
      </c>
      <c r="N129" s="14">
        <f>'[1]1. Delegazioni'!N129</f>
        <v>-2.9700000000000001E-2</v>
      </c>
      <c r="O129" s="12">
        <f>'[1]1. Delegazioni'!O129</f>
        <v>502</v>
      </c>
      <c r="P129" s="14">
        <f>'[1]1. Delegazioni'!P129</f>
        <v>8.6599999999999996E-2</v>
      </c>
      <c r="Q129" s="12">
        <f>'[1]1. Delegazioni'!Q129</f>
        <v>288</v>
      </c>
      <c r="R129" s="14">
        <f>'[1]1. Delegazioni'!R129</f>
        <v>-0.32869999999999999</v>
      </c>
      <c r="S129" s="12">
        <f>'[1]1. Delegazioni'!S129</f>
        <v>0</v>
      </c>
      <c r="T129" s="23" t="s">
        <v>151</v>
      </c>
    </row>
    <row r="130" spans="2:37" x14ac:dyDescent="0.25">
      <c r="B130" s="9" t="s">
        <v>42</v>
      </c>
      <c r="C130" s="12">
        <f>'[1]1. Delegazioni'!C130</f>
        <v>6235</v>
      </c>
      <c r="D130" s="14">
        <f>'[1]1. Delegazioni'!D130</f>
        <v>-0.18210000000000001</v>
      </c>
      <c r="E130" s="12">
        <f>'[1]1. Delegazioni'!E130</f>
        <v>742</v>
      </c>
      <c r="F130" s="14">
        <f>'[1]1. Delegazioni'!F130</f>
        <v>-0.27960000000000002</v>
      </c>
      <c r="G130" s="12">
        <f>'[1]1. Delegazioni'!G130</f>
        <v>3252</v>
      </c>
      <c r="H130" s="14">
        <f>'[1]1. Delegazioni'!H130</f>
        <v>-0.2203</v>
      </c>
      <c r="I130" s="12">
        <f>'[1]1. Delegazioni'!I130</f>
        <v>991</v>
      </c>
      <c r="J130" s="14">
        <f>'[1]1. Delegazioni'!J130</f>
        <v>-0.1837</v>
      </c>
      <c r="K130" s="12">
        <f>'[1]1. Delegazioni'!K130</f>
        <v>158</v>
      </c>
      <c r="L130" s="14">
        <f>'[1]1. Delegazioni'!L130</f>
        <v>-0.39460000000000001</v>
      </c>
      <c r="M130" s="12">
        <f>'[1]1. Delegazioni'!M130</f>
        <v>450</v>
      </c>
      <c r="N130" s="14">
        <f>'[1]1. Delegazioni'!N130</f>
        <v>4.4999999999999997E-3</v>
      </c>
      <c r="O130" s="12">
        <f>'[1]1. Delegazioni'!O130</f>
        <v>557</v>
      </c>
      <c r="P130" s="14">
        <f>'[1]1. Delegazioni'!P130</f>
        <v>0.4209</v>
      </c>
      <c r="Q130" s="12">
        <f>'[1]1. Delegazioni'!Q130</f>
        <v>85</v>
      </c>
      <c r="R130" s="14">
        <f>'[1]1. Delegazioni'!R130</f>
        <v>-0.2056</v>
      </c>
      <c r="S130" s="12">
        <f>'[1]1. Delegazioni'!S130</f>
        <v>0</v>
      </c>
      <c r="T130" s="23" t="s">
        <v>151</v>
      </c>
    </row>
    <row r="131" spans="2:37" x14ac:dyDescent="0.25">
      <c r="B131" s="9" t="s">
        <v>7</v>
      </c>
      <c r="C131" s="12">
        <f>'[1]1. Delegazioni'!C131</f>
        <v>4685</v>
      </c>
      <c r="D131" s="14">
        <f>'[1]1. Delegazioni'!D131</f>
        <v>-0.1416</v>
      </c>
      <c r="E131" s="12">
        <f>'[1]1. Delegazioni'!E131</f>
        <v>884</v>
      </c>
      <c r="F131" s="14">
        <f>'[1]1. Delegazioni'!F131</f>
        <v>2.7900000000000001E-2</v>
      </c>
      <c r="G131" s="12">
        <f>'[1]1. Delegazioni'!G131</f>
        <v>1720</v>
      </c>
      <c r="H131" s="14">
        <f>'[1]1. Delegazioni'!H131</f>
        <v>-0.2099</v>
      </c>
      <c r="I131" s="12">
        <f>'[1]1. Delegazioni'!I131</f>
        <v>1132</v>
      </c>
      <c r="J131" s="14">
        <f>'[1]1. Delegazioni'!J131</f>
        <v>-7.3599999999999999E-2</v>
      </c>
      <c r="K131" s="12">
        <f>'[1]1. Delegazioni'!K131</f>
        <v>111</v>
      </c>
      <c r="L131" s="14">
        <f>'[1]1. Delegazioni'!L131</f>
        <v>-0.29299999999999998</v>
      </c>
      <c r="M131" s="12">
        <f>'[1]1. Delegazioni'!M131</f>
        <v>237</v>
      </c>
      <c r="N131" s="14">
        <f>'[1]1. Delegazioni'!N131</f>
        <v>-0.315</v>
      </c>
      <c r="O131" s="12">
        <f>'[1]1. Delegazioni'!O131</f>
        <v>332</v>
      </c>
      <c r="P131" s="14">
        <f>'[1]1. Delegazioni'!P131</f>
        <v>0.18149999999999999</v>
      </c>
      <c r="Q131" s="12">
        <f>'[1]1. Delegazioni'!Q131</f>
        <v>269</v>
      </c>
      <c r="R131" s="14">
        <f>'[1]1. Delegazioni'!R131</f>
        <v>-0.3518</v>
      </c>
      <c r="S131" s="12">
        <f>'[1]1. Delegazioni'!S131</f>
        <v>0</v>
      </c>
      <c r="T131" s="23" t="s">
        <v>151</v>
      </c>
    </row>
    <row r="132" spans="2:37" x14ac:dyDescent="0.25">
      <c r="B132" s="9" t="s">
        <v>43</v>
      </c>
      <c r="C132" s="12">
        <f>'[1]1. Delegazioni'!C132</f>
        <v>2608</v>
      </c>
      <c r="D132" s="14">
        <f>'[1]1. Delegazioni'!D132</f>
        <v>-0.2923</v>
      </c>
      <c r="E132" s="12">
        <f>'[1]1. Delegazioni'!E132</f>
        <v>270</v>
      </c>
      <c r="F132" s="14">
        <f>'[1]1. Delegazioni'!F132</f>
        <v>-0.30409999999999998</v>
      </c>
      <c r="G132" s="12">
        <f>'[1]1. Delegazioni'!G132</f>
        <v>1236</v>
      </c>
      <c r="H132" s="14">
        <f>'[1]1. Delegazioni'!H132</f>
        <v>-0.36349999999999999</v>
      </c>
      <c r="I132" s="12">
        <f>'[1]1. Delegazioni'!I132</f>
        <v>341</v>
      </c>
      <c r="J132" s="14">
        <f>'[1]1. Delegazioni'!J132</f>
        <v>-0.35170000000000001</v>
      </c>
      <c r="K132" s="12">
        <f>'[1]1. Delegazioni'!K132</f>
        <v>47</v>
      </c>
      <c r="L132" s="14">
        <f>'[1]1. Delegazioni'!L132</f>
        <v>-0.39739999999999998</v>
      </c>
      <c r="M132" s="12">
        <f>'[1]1. Delegazioni'!M132</f>
        <v>408</v>
      </c>
      <c r="N132" s="14">
        <f>'[1]1. Delegazioni'!N132</f>
        <v>-0.13919999999999999</v>
      </c>
      <c r="O132" s="12">
        <f>'[1]1. Delegazioni'!O132</f>
        <v>227</v>
      </c>
      <c r="P132" s="14">
        <f>'[1]1. Delegazioni'!P132</f>
        <v>0.65690000000000004</v>
      </c>
      <c r="Q132" s="12">
        <f>'[1]1. Delegazioni'!Q132</f>
        <v>79</v>
      </c>
      <c r="R132" s="14">
        <f>'[1]1. Delegazioni'!R132</f>
        <v>-0.43569999999999998</v>
      </c>
      <c r="S132" s="12">
        <f>'[1]1. Delegazioni'!S132</f>
        <v>0</v>
      </c>
      <c r="T132" s="23" t="s">
        <v>151</v>
      </c>
    </row>
    <row r="133" spans="2:37" x14ac:dyDescent="0.25">
      <c r="B133" s="9" t="s">
        <v>44</v>
      </c>
      <c r="C133" s="12">
        <f>'[1]1. Delegazioni'!C133</f>
        <v>2203</v>
      </c>
      <c r="D133" s="14">
        <f>'[1]1. Delegazioni'!D133</f>
        <v>-0.29299999999999998</v>
      </c>
      <c r="E133" s="12">
        <f>'[1]1. Delegazioni'!E133</f>
        <v>311</v>
      </c>
      <c r="F133" s="14">
        <f>'[1]1. Delegazioni'!F133</f>
        <v>-0.2321</v>
      </c>
      <c r="G133" s="12">
        <f>'[1]1. Delegazioni'!G133</f>
        <v>944</v>
      </c>
      <c r="H133" s="14">
        <f>'[1]1. Delegazioni'!H133</f>
        <v>-0.36259999999999998</v>
      </c>
      <c r="I133" s="12">
        <f>'[1]1. Delegazioni'!I133</f>
        <v>374</v>
      </c>
      <c r="J133" s="14">
        <f>'[1]1. Delegazioni'!J133</f>
        <v>-0.14019999999999999</v>
      </c>
      <c r="K133" s="12">
        <f>'[1]1. Delegazioni'!K133</f>
        <v>53</v>
      </c>
      <c r="L133" s="14">
        <f>'[1]1. Delegazioni'!L133</f>
        <v>-0.44790000000000002</v>
      </c>
      <c r="M133" s="12">
        <f>'[1]1. Delegazioni'!M133</f>
        <v>273</v>
      </c>
      <c r="N133" s="14">
        <f>'[1]1. Delegazioni'!N133</f>
        <v>-0.3453</v>
      </c>
      <c r="O133" s="12">
        <f>'[1]1. Delegazioni'!O133</f>
        <v>191</v>
      </c>
      <c r="P133" s="14">
        <f>'[1]1. Delegazioni'!P133</f>
        <v>5.5199999999999999E-2</v>
      </c>
      <c r="Q133" s="12">
        <f>'[1]1. Delegazioni'!Q133</f>
        <v>57</v>
      </c>
      <c r="R133" s="14">
        <f>'[1]1. Delegazioni'!R133</f>
        <v>-0.43559999999999999</v>
      </c>
      <c r="S133" s="12">
        <f>'[1]1. Delegazioni'!S133</f>
        <v>0</v>
      </c>
      <c r="T133" s="23" t="s">
        <v>151</v>
      </c>
    </row>
    <row r="134" spans="2:37" s="8" customFormat="1" ht="21" customHeight="1" x14ac:dyDescent="0.2">
      <c r="B134" s="15" t="s">
        <v>149</v>
      </c>
      <c r="C134" s="16">
        <f>'1. Forme contrattuali'!C25</f>
        <v>51277</v>
      </c>
      <c r="D134" s="17">
        <f>'1. Forme contrattuali'!D25</f>
        <v>-0.22314638063206374</v>
      </c>
      <c r="E134" s="16">
        <f>'1. Forme contrattuali'!E25</f>
        <v>6799</v>
      </c>
      <c r="F134" s="17">
        <f>'1. Forme contrattuali'!F25</f>
        <v>-0.21507734934195336</v>
      </c>
      <c r="G134" s="16">
        <f>'1. Forme contrattuali'!G25</f>
        <v>25066</v>
      </c>
      <c r="H134" s="17">
        <f>'1. Forme contrattuali'!H25</f>
        <v>-0.27504627487274408</v>
      </c>
      <c r="I134" s="16">
        <f>'1. Forme contrattuali'!I25</f>
        <v>6077</v>
      </c>
      <c r="J134" s="17">
        <f>'1. Forme contrattuali'!J25</f>
        <v>-0.20676151938389245</v>
      </c>
      <c r="K134" s="16">
        <f>'1. Forme contrattuali'!K25</f>
        <v>1490</v>
      </c>
      <c r="L134" s="17">
        <f>'1. Forme contrattuali'!L25</f>
        <v>-0.3221110100090992</v>
      </c>
      <c r="M134" s="16">
        <f>'1. Forme contrattuali'!M25</f>
        <v>5660</v>
      </c>
      <c r="N134" s="17">
        <f>'1. Forme contrattuali'!N25</f>
        <v>-0.12519319938176199</v>
      </c>
      <c r="O134" s="16">
        <f>'1. Forme contrattuali'!O25</f>
        <v>3847</v>
      </c>
      <c r="P134" s="17">
        <f>'1. Forme contrattuali'!P25</f>
        <v>0.21433080808080809</v>
      </c>
      <c r="Q134" s="16">
        <f>'1. Forme contrattuali'!Q25</f>
        <v>2338</v>
      </c>
      <c r="R134" s="17">
        <f>'1. Forme contrattuali'!R25</f>
        <v>-0.28523387343320084</v>
      </c>
      <c r="S134" s="16">
        <f>'1. Forme contrattuali'!S25</f>
        <v>0</v>
      </c>
      <c r="T134" s="18" t="str">
        <f>'1. Forme contrattuali'!T25</f>
        <v>n.d.</v>
      </c>
    </row>
    <row r="135" spans="2:37" s="8" customFormat="1" ht="24.95" customHeight="1" x14ac:dyDescent="0.2">
      <c r="B135" s="167" t="s">
        <v>47</v>
      </c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</row>
    <row r="138" spans="2:37" s="30" customFormat="1" ht="24.95" customHeight="1" x14ac:dyDescent="0.25">
      <c r="B138" s="173" t="s">
        <v>348</v>
      </c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36"/>
      <c r="P138" s="36"/>
      <c r="Q138" s="36"/>
      <c r="AC138" s="4"/>
      <c r="AD138" s="4"/>
      <c r="AE138" s="4"/>
      <c r="AF138" s="4"/>
      <c r="AG138" s="4"/>
      <c r="AH138" s="4"/>
      <c r="AI138" s="4"/>
      <c r="AJ138" s="4"/>
      <c r="AK138" s="46"/>
    </row>
    <row r="139" spans="2:37" s="9" customFormat="1" ht="15" customHeight="1" x14ac:dyDescent="0.25">
      <c r="B139" s="168" t="s">
        <v>22</v>
      </c>
      <c r="C139" s="176" t="s">
        <v>55</v>
      </c>
      <c r="D139" s="176"/>
      <c r="E139" s="166" t="s">
        <v>2</v>
      </c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AC139" s="4"/>
      <c r="AD139" s="4"/>
      <c r="AE139" s="4"/>
      <c r="AF139" s="4"/>
      <c r="AG139" s="4"/>
      <c r="AH139" s="4"/>
      <c r="AI139" s="4"/>
      <c r="AJ139" s="4"/>
      <c r="AK139" s="31"/>
    </row>
    <row r="140" spans="2:37" s="9" customFormat="1" ht="30.75" customHeight="1" x14ac:dyDescent="0.25">
      <c r="B140" s="169"/>
      <c r="C140" s="177"/>
      <c r="D140" s="177"/>
      <c r="E140" s="174" t="s">
        <v>16</v>
      </c>
      <c r="F140" s="174"/>
      <c r="G140" s="174" t="s">
        <v>17</v>
      </c>
      <c r="H140" s="174"/>
      <c r="I140" s="174" t="s">
        <v>333</v>
      </c>
      <c r="J140" s="174"/>
      <c r="K140" s="174" t="s">
        <v>18</v>
      </c>
      <c r="L140" s="174"/>
      <c r="M140" s="174" t="s">
        <v>19</v>
      </c>
      <c r="N140" s="174"/>
      <c r="O140" s="174" t="s">
        <v>20</v>
      </c>
      <c r="P140" s="174"/>
      <c r="Q140" s="174" t="s">
        <v>48</v>
      </c>
      <c r="R140" s="174"/>
      <c r="S140" s="174" t="s">
        <v>21</v>
      </c>
      <c r="T140" s="174"/>
      <c r="AC140" s="4"/>
      <c r="AD140" s="4"/>
      <c r="AE140" s="4"/>
      <c r="AF140" s="4"/>
      <c r="AG140" s="4"/>
      <c r="AH140" s="4"/>
      <c r="AI140" s="4"/>
      <c r="AJ140" s="4"/>
      <c r="AK140" s="31"/>
    </row>
    <row r="141" spans="2:37" s="9" customFormat="1" ht="35.25" customHeight="1" x14ac:dyDescent="0.25">
      <c r="B141" s="10"/>
      <c r="C141" s="2" t="s">
        <v>240</v>
      </c>
      <c r="D141" s="11" t="s">
        <v>241</v>
      </c>
      <c r="E141" s="2" t="s">
        <v>240</v>
      </c>
      <c r="F141" s="11" t="s">
        <v>241</v>
      </c>
      <c r="G141" s="2" t="s">
        <v>240</v>
      </c>
      <c r="H141" s="11" t="s">
        <v>241</v>
      </c>
      <c r="I141" s="2" t="s">
        <v>240</v>
      </c>
      <c r="J141" s="11" t="s">
        <v>241</v>
      </c>
      <c r="K141" s="2" t="s">
        <v>240</v>
      </c>
      <c r="L141" s="11" t="s">
        <v>241</v>
      </c>
      <c r="M141" s="2" t="s">
        <v>240</v>
      </c>
      <c r="N141" s="11" t="s">
        <v>241</v>
      </c>
      <c r="O141" s="2" t="s">
        <v>240</v>
      </c>
      <c r="P141" s="11" t="s">
        <v>241</v>
      </c>
      <c r="Q141" s="2" t="s">
        <v>240</v>
      </c>
      <c r="R141" s="11" t="s">
        <v>241</v>
      </c>
      <c r="S141" s="2" t="s">
        <v>240</v>
      </c>
      <c r="T141" s="11" t="s">
        <v>241</v>
      </c>
      <c r="AC141" s="4"/>
      <c r="AD141" s="4"/>
      <c r="AE141" s="4"/>
      <c r="AF141" s="4"/>
      <c r="AG141" s="4"/>
      <c r="AH141" s="4"/>
      <c r="AI141" s="4"/>
      <c r="AJ141" s="4"/>
      <c r="AK141" s="31"/>
    </row>
    <row r="142" spans="2:37" x14ac:dyDescent="0.25">
      <c r="B142" s="9" t="s">
        <v>60</v>
      </c>
      <c r="C142" s="12">
        <f>'[1]1. Delegazioni'!C142</f>
        <v>3565</v>
      </c>
      <c r="D142" s="13">
        <f>'[1]1. Delegazioni'!D142</f>
        <v>-1099</v>
      </c>
      <c r="E142" s="12">
        <f>'[1]1. Delegazioni'!E142</f>
        <v>478</v>
      </c>
      <c r="F142" s="13">
        <f>'[1]1. Delegazioni'!F142</f>
        <v>-88</v>
      </c>
      <c r="G142" s="12">
        <f>'[1]1. Delegazioni'!G142</f>
        <v>1776</v>
      </c>
      <c r="H142" s="13">
        <f>'[1]1. Delegazioni'!H142</f>
        <v>-732</v>
      </c>
      <c r="I142" s="12">
        <f>'[1]1. Delegazioni'!I142</f>
        <v>352</v>
      </c>
      <c r="J142" s="13">
        <f>'[1]1. Delegazioni'!J142</f>
        <v>-87</v>
      </c>
      <c r="K142" s="12">
        <f>'[1]1. Delegazioni'!K142</f>
        <v>166</v>
      </c>
      <c r="L142" s="13">
        <f>'[1]1. Delegazioni'!L142</f>
        <v>-27</v>
      </c>
      <c r="M142" s="12">
        <f>'[1]1. Delegazioni'!M142</f>
        <v>378</v>
      </c>
      <c r="N142" s="13">
        <f>'[1]1. Delegazioni'!N142</f>
        <v>-135</v>
      </c>
      <c r="O142" s="12">
        <f>'[1]1. Delegazioni'!O142</f>
        <v>311</v>
      </c>
      <c r="P142" s="13">
        <f>'[1]1. Delegazioni'!P142</f>
        <v>32</v>
      </c>
      <c r="Q142" s="12">
        <f>'[1]1. Delegazioni'!Q142</f>
        <v>104</v>
      </c>
      <c r="R142" s="13">
        <f>'[1]1. Delegazioni'!R142</f>
        <v>-62</v>
      </c>
      <c r="S142" s="12">
        <f>'[1]1. Delegazioni'!S142</f>
        <v>0</v>
      </c>
      <c r="T142" s="13">
        <f>'[1]1. Delegazioni'!T142</f>
        <v>0</v>
      </c>
    </row>
    <row r="143" spans="2:37" x14ac:dyDescent="0.25">
      <c r="B143" s="9" t="s">
        <v>61</v>
      </c>
      <c r="C143" s="12">
        <f>'[1]1. Delegazioni'!C143</f>
        <v>622</v>
      </c>
      <c r="D143" s="13">
        <f>'[1]1. Delegazioni'!D143</f>
        <v>-165</v>
      </c>
      <c r="E143" s="12">
        <f>'[1]1. Delegazioni'!E143</f>
        <v>44</v>
      </c>
      <c r="F143" s="13">
        <f>'[1]1. Delegazioni'!F143</f>
        <v>-35</v>
      </c>
      <c r="G143" s="12">
        <f>'[1]1. Delegazioni'!G143</f>
        <v>368</v>
      </c>
      <c r="H143" s="13">
        <f>'[1]1. Delegazioni'!H143</f>
        <v>-63</v>
      </c>
      <c r="I143" s="12">
        <f>'[1]1. Delegazioni'!I143</f>
        <v>43</v>
      </c>
      <c r="J143" s="13">
        <f>'[1]1. Delegazioni'!J143</f>
        <v>-10</v>
      </c>
      <c r="K143" s="12">
        <f>'[1]1. Delegazioni'!K143</f>
        <v>4</v>
      </c>
      <c r="L143" s="13">
        <f>'[1]1. Delegazioni'!L143</f>
        <v>-9</v>
      </c>
      <c r="M143" s="12">
        <f>'[1]1. Delegazioni'!M143</f>
        <v>62</v>
      </c>
      <c r="N143" s="13">
        <f>'[1]1. Delegazioni'!N143</f>
        <v>-33</v>
      </c>
      <c r="O143" s="12">
        <f>'[1]1. Delegazioni'!O143</f>
        <v>97</v>
      </c>
      <c r="P143" s="13">
        <f>'[1]1. Delegazioni'!P143</f>
        <v>-18</v>
      </c>
      <c r="Q143" s="12">
        <f>'[1]1. Delegazioni'!Q143</f>
        <v>4</v>
      </c>
      <c r="R143" s="13">
        <f>'[1]1. Delegazioni'!R143</f>
        <v>3</v>
      </c>
      <c r="S143" s="12">
        <f>'[1]1. Delegazioni'!S143</f>
        <v>0</v>
      </c>
      <c r="T143" s="13">
        <f>'[1]1. Delegazioni'!T143</f>
        <v>0</v>
      </c>
    </row>
    <row r="144" spans="2:37" x14ac:dyDescent="0.25">
      <c r="B144" s="9" t="s">
        <v>62</v>
      </c>
      <c r="C144" s="12">
        <f>'[1]1. Delegazioni'!C144</f>
        <v>354</v>
      </c>
      <c r="D144" s="13">
        <f>'[1]1. Delegazioni'!D144</f>
        <v>-100</v>
      </c>
      <c r="E144" s="12">
        <f>'[1]1. Delegazioni'!E144</f>
        <v>17</v>
      </c>
      <c r="F144" s="13">
        <f>'[1]1. Delegazioni'!F144</f>
        <v>-17</v>
      </c>
      <c r="G144" s="12">
        <f>'[1]1. Delegazioni'!G144</f>
        <v>200</v>
      </c>
      <c r="H144" s="13">
        <f>'[1]1. Delegazioni'!H144</f>
        <v>-55</v>
      </c>
      <c r="I144" s="12">
        <f>'[1]1. Delegazioni'!I144</f>
        <v>50</v>
      </c>
      <c r="J144" s="13">
        <f>'[1]1. Delegazioni'!J144</f>
        <v>-30</v>
      </c>
      <c r="K144" s="12">
        <f>'[1]1. Delegazioni'!K144</f>
        <v>4</v>
      </c>
      <c r="L144" s="13">
        <f>'[1]1. Delegazioni'!L144</f>
        <v>1</v>
      </c>
      <c r="M144" s="12">
        <f>'[1]1. Delegazioni'!M144</f>
        <v>25</v>
      </c>
      <c r="N144" s="13">
        <f>'[1]1. Delegazioni'!N144</f>
        <v>-4</v>
      </c>
      <c r="O144" s="12">
        <f>'[1]1. Delegazioni'!O144</f>
        <v>58</v>
      </c>
      <c r="P144" s="13">
        <f>'[1]1. Delegazioni'!P144</f>
        <v>7</v>
      </c>
      <c r="Q144" s="12">
        <f>'[1]1. Delegazioni'!Q144</f>
        <v>0</v>
      </c>
      <c r="R144" s="13">
        <f>'[1]1. Delegazioni'!R144</f>
        <v>-2</v>
      </c>
      <c r="S144" s="12">
        <f>'[1]1. Delegazioni'!S144</f>
        <v>0</v>
      </c>
      <c r="T144" s="13">
        <f>'[1]1. Delegazioni'!T144</f>
        <v>0</v>
      </c>
    </row>
    <row r="145" spans="2:20" x14ac:dyDescent="0.25">
      <c r="B145" s="9" t="s">
        <v>63</v>
      </c>
      <c r="C145" s="12">
        <f>'[1]1. Delegazioni'!C145</f>
        <v>611</v>
      </c>
      <c r="D145" s="13">
        <f>'[1]1. Delegazioni'!D145</f>
        <v>-359</v>
      </c>
      <c r="E145" s="12">
        <f>'[1]1. Delegazioni'!E145</f>
        <v>53</v>
      </c>
      <c r="F145" s="13">
        <f>'[1]1. Delegazioni'!F145</f>
        <v>-22</v>
      </c>
      <c r="G145" s="12">
        <f>'[1]1. Delegazioni'!G145</f>
        <v>333</v>
      </c>
      <c r="H145" s="13">
        <f>'[1]1. Delegazioni'!H145</f>
        <v>-253</v>
      </c>
      <c r="I145" s="12">
        <f>'[1]1. Delegazioni'!I145</f>
        <v>49</v>
      </c>
      <c r="J145" s="13">
        <f>'[1]1. Delegazioni'!J145</f>
        <v>-62</v>
      </c>
      <c r="K145" s="12">
        <f>'[1]1. Delegazioni'!K145</f>
        <v>7</v>
      </c>
      <c r="L145" s="13">
        <f>'[1]1. Delegazioni'!L145</f>
        <v>-3</v>
      </c>
      <c r="M145" s="12">
        <f>'[1]1. Delegazioni'!M145</f>
        <v>64</v>
      </c>
      <c r="N145" s="13">
        <f>'[1]1. Delegazioni'!N145</f>
        <v>-30</v>
      </c>
      <c r="O145" s="12">
        <f>'[1]1. Delegazioni'!O145</f>
        <v>103</v>
      </c>
      <c r="P145" s="13">
        <f>'[1]1. Delegazioni'!P145</f>
        <v>15</v>
      </c>
      <c r="Q145" s="12">
        <f>'[1]1. Delegazioni'!Q145</f>
        <v>2</v>
      </c>
      <c r="R145" s="13">
        <f>'[1]1. Delegazioni'!R145</f>
        <v>-4</v>
      </c>
      <c r="S145" s="12">
        <f>'[1]1. Delegazioni'!S145</f>
        <v>0</v>
      </c>
      <c r="T145" s="13">
        <f>'[1]1. Delegazioni'!T145</f>
        <v>0</v>
      </c>
    </row>
    <row r="146" spans="2:20" x14ac:dyDescent="0.25">
      <c r="B146" s="9" t="s">
        <v>64</v>
      </c>
      <c r="C146" s="12">
        <f>'[1]1. Delegazioni'!C146</f>
        <v>1523</v>
      </c>
      <c r="D146" s="13">
        <f>'[1]1. Delegazioni'!D146</f>
        <v>-359</v>
      </c>
      <c r="E146" s="12">
        <f>'[1]1. Delegazioni'!E146</f>
        <v>194</v>
      </c>
      <c r="F146" s="13">
        <f>'[1]1. Delegazioni'!F146</f>
        <v>-62</v>
      </c>
      <c r="G146" s="12">
        <f>'[1]1. Delegazioni'!G146</f>
        <v>653</v>
      </c>
      <c r="H146" s="13">
        <f>'[1]1. Delegazioni'!H146</f>
        <v>-223</v>
      </c>
      <c r="I146" s="12">
        <f>'[1]1. Delegazioni'!I146</f>
        <v>263</v>
      </c>
      <c r="J146" s="13">
        <f>'[1]1. Delegazioni'!J146</f>
        <v>-78</v>
      </c>
      <c r="K146" s="12">
        <f>'[1]1. Delegazioni'!K146</f>
        <v>37</v>
      </c>
      <c r="L146" s="13">
        <f>'[1]1. Delegazioni'!L146</f>
        <v>-8</v>
      </c>
      <c r="M146" s="12">
        <f>'[1]1. Delegazioni'!M146</f>
        <v>240</v>
      </c>
      <c r="N146" s="13">
        <f>'[1]1. Delegazioni'!N146</f>
        <v>-4</v>
      </c>
      <c r="O146" s="12">
        <f>'[1]1. Delegazioni'!O146</f>
        <v>119</v>
      </c>
      <c r="P146" s="13">
        <f>'[1]1. Delegazioni'!P146</f>
        <v>21</v>
      </c>
      <c r="Q146" s="12">
        <f>'[1]1. Delegazioni'!Q146</f>
        <v>17</v>
      </c>
      <c r="R146" s="13">
        <f>'[1]1. Delegazioni'!R146</f>
        <v>-5</v>
      </c>
      <c r="S146" s="12">
        <f>'[1]1. Delegazioni'!S146</f>
        <v>0</v>
      </c>
      <c r="T146" s="13">
        <f>'[1]1. Delegazioni'!T146</f>
        <v>0</v>
      </c>
    </row>
    <row r="147" spans="2:20" x14ac:dyDescent="0.25">
      <c r="B147" s="9" t="s">
        <v>65</v>
      </c>
      <c r="C147" s="12">
        <f>'[1]1. Delegazioni'!C147</f>
        <v>1555</v>
      </c>
      <c r="D147" s="13">
        <f>'[1]1. Delegazioni'!D147</f>
        <v>-402</v>
      </c>
      <c r="E147" s="12">
        <f>'[1]1. Delegazioni'!E147</f>
        <v>190</v>
      </c>
      <c r="F147" s="13">
        <f>'[1]1. Delegazioni'!F147</f>
        <v>-101</v>
      </c>
      <c r="G147" s="12">
        <f>'[1]1. Delegazioni'!G147</f>
        <v>820</v>
      </c>
      <c r="H147" s="13">
        <f>'[1]1. Delegazioni'!H147</f>
        <v>-262</v>
      </c>
      <c r="I147" s="12">
        <f>'[1]1. Delegazioni'!I147</f>
        <v>168</v>
      </c>
      <c r="J147" s="13">
        <f>'[1]1. Delegazioni'!J147</f>
        <v>10</v>
      </c>
      <c r="K147" s="12">
        <f>'[1]1. Delegazioni'!K147</f>
        <v>39</v>
      </c>
      <c r="L147" s="13">
        <f>'[1]1. Delegazioni'!L147</f>
        <v>-28</v>
      </c>
      <c r="M147" s="12">
        <f>'[1]1. Delegazioni'!M147</f>
        <v>169</v>
      </c>
      <c r="N147" s="13">
        <f>'[1]1. Delegazioni'!N147</f>
        <v>-7</v>
      </c>
      <c r="O147" s="12">
        <f>'[1]1. Delegazioni'!O147</f>
        <v>155</v>
      </c>
      <c r="P147" s="13">
        <f>'[1]1. Delegazioni'!P147</f>
        <v>-18</v>
      </c>
      <c r="Q147" s="12">
        <f>'[1]1. Delegazioni'!Q147</f>
        <v>14</v>
      </c>
      <c r="R147" s="13">
        <f>'[1]1. Delegazioni'!R147</f>
        <v>4</v>
      </c>
      <c r="S147" s="12">
        <f>'[1]1. Delegazioni'!S147</f>
        <v>0</v>
      </c>
      <c r="T147" s="13">
        <f>'[1]1. Delegazioni'!T147</f>
        <v>0</v>
      </c>
    </row>
    <row r="148" spans="2:20" x14ac:dyDescent="0.25">
      <c r="B148" s="9" t="s">
        <v>5</v>
      </c>
      <c r="C148" s="12">
        <f>'[1]1. Delegazioni'!C148</f>
        <v>12987</v>
      </c>
      <c r="D148" s="13">
        <f>'[1]1. Delegazioni'!D148</f>
        <v>-3053</v>
      </c>
      <c r="E148" s="12">
        <f>'[1]1. Delegazioni'!E148</f>
        <v>2486</v>
      </c>
      <c r="F148" s="13">
        <f>'[1]1. Delegazioni'!F148</f>
        <v>-400</v>
      </c>
      <c r="G148" s="12">
        <f>'[1]1. Delegazioni'!G148</f>
        <v>5853</v>
      </c>
      <c r="H148" s="13">
        <f>'[1]1. Delegazioni'!H148</f>
        <v>-1872</v>
      </c>
      <c r="I148" s="12">
        <f>'[1]1. Delegazioni'!I148</f>
        <v>1385</v>
      </c>
      <c r="J148" s="13">
        <f>'[1]1. Delegazioni'!J148</f>
        <v>-300</v>
      </c>
      <c r="K148" s="12">
        <f>'[1]1. Delegazioni'!K148</f>
        <v>390</v>
      </c>
      <c r="L148" s="13">
        <f>'[1]1. Delegazioni'!L148</f>
        <v>-109</v>
      </c>
      <c r="M148" s="12">
        <f>'[1]1. Delegazioni'!M148</f>
        <v>620</v>
      </c>
      <c r="N148" s="13">
        <f>'[1]1. Delegazioni'!N148</f>
        <v>-195</v>
      </c>
      <c r="O148" s="12">
        <f>'[1]1. Delegazioni'!O148</f>
        <v>886</v>
      </c>
      <c r="P148" s="13">
        <f>'[1]1. Delegazioni'!P148</f>
        <v>230</v>
      </c>
      <c r="Q148" s="12">
        <f>'[1]1. Delegazioni'!Q148</f>
        <v>1367</v>
      </c>
      <c r="R148" s="13">
        <f>'[1]1. Delegazioni'!R148</f>
        <v>-407</v>
      </c>
      <c r="S148" s="12">
        <f>'[1]1. Delegazioni'!S148</f>
        <v>0</v>
      </c>
      <c r="T148" s="13">
        <f>'[1]1. Delegazioni'!T148</f>
        <v>0</v>
      </c>
    </row>
    <row r="149" spans="2:20" x14ac:dyDescent="0.25">
      <c r="B149" s="9" t="s">
        <v>40</v>
      </c>
      <c r="C149" s="12">
        <f>'[1]1. Delegazioni'!C149</f>
        <v>3494</v>
      </c>
      <c r="D149" s="13">
        <f>'[1]1. Delegazioni'!D149</f>
        <v>-772</v>
      </c>
      <c r="E149" s="12">
        <f>'[1]1. Delegazioni'!E149</f>
        <v>280</v>
      </c>
      <c r="F149" s="13">
        <f>'[1]1. Delegazioni'!F149</f>
        <v>-101</v>
      </c>
      <c r="G149" s="12">
        <f>'[1]1. Delegazioni'!G149</f>
        <v>1831</v>
      </c>
      <c r="H149" s="13">
        <f>'[1]1. Delegazioni'!H149</f>
        <v>-519</v>
      </c>
      <c r="I149" s="12">
        <f>'[1]1. Delegazioni'!I149</f>
        <v>383</v>
      </c>
      <c r="J149" s="13">
        <f>'[1]1. Delegazioni'!J149</f>
        <v>-88</v>
      </c>
      <c r="K149" s="12">
        <f>'[1]1. Delegazioni'!K149</f>
        <v>107</v>
      </c>
      <c r="L149" s="13">
        <f>'[1]1. Delegazioni'!L149</f>
        <v>-61</v>
      </c>
      <c r="M149" s="12">
        <f>'[1]1. Delegazioni'!M149</f>
        <v>613</v>
      </c>
      <c r="N149" s="13">
        <f>'[1]1. Delegazioni'!N149</f>
        <v>-14</v>
      </c>
      <c r="O149" s="12">
        <f>'[1]1. Delegazioni'!O149</f>
        <v>238</v>
      </c>
      <c r="P149" s="13">
        <f>'[1]1. Delegazioni'!P149</f>
        <v>47</v>
      </c>
      <c r="Q149" s="12">
        <f>'[1]1. Delegazioni'!Q149</f>
        <v>42</v>
      </c>
      <c r="R149" s="13">
        <f>'[1]1. Delegazioni'!R149</f>
        <v>-36</v>
      </c>
      <c r="S149" s="12">
        <f>'[1]1. Delegazioni'!S149</f>
        <v>0</v>
      </c>
      <c r="T149" s="13">
        <f>'[1]1. Delegazioni'!T149</f>
        <v>0</v>
      </c>
    </row>
    <row r="150" spans="2:20" x14ac:dyDescent="0.25">
      <c r="B150" s="9" t="s">
        <v>9</v>
      </c>
      <c r="C150" s="12">
        <f>'[1]1. Delegazioni'!C150</f>
        <v>1039</v>
      </c>
      <c r="D150" s="13">
        <f>'[1]1. Delegazioni'!D150</f>
        <v>-369</v>
      </c>
      <c r="E150" s="12">
        <f>'[1]1. Delegazioni'!E150</f>
        <v>105</v>
      </c>
      <c r="F150" s="13">
        <f>'[1]1. Delegazioni'!F150</f>
        <v>-96</v>
      </c>
      <c r="G150" s="12">
        <f>'[1]1. Delegazioni'!G150</f>
        <v>605</v>
      </c>
      <c r="H150" s="13">
        <f>'[1]1. Delegazioni'!H150</f>
        <v>-174</v>
      </c>
      <c r="I150" s="12">
        <f>'[1]1. Delegazioni'!I150</f>
        <v>86</v>
      </c>
      <c r="J150" s="13">
        <f>'[1]1. Delegazioni'!J150</f>
        <v>-51</v>
      </c>
      <c r="K150" s="12">
        <f>'[1]1. Delegazioni'!K150</f>
        <v>33</v>
      </c>
      <c r="L150" s="13">
        <f>'[1]1. Delegazioni'!L150</f>
        <v>-35</v>
      </c>
      <c r="M150" s="12">
        <f>'[1]1. Delegazioni'!M150</f>
        <v>129</v>
      </c>
      <c r="N150" s="13">
        <f>'[1]1. Delegazioni'!N150</f>
        <v>-10</v>
      </c>
      <c r="O150" s="12">
        <f>'[1]1. Delegazioni'!O150</f>
        <v>71</v>
      </c>
      <c r="P150" s="13">
        <f>'[1]1. Delegazioni'!P150</f>
        <v>7</v>
      </c>
      <c r="Q150" s="12">
        <f>'[1]1. Delegazioni'!Q150</f>
        <v>10</v>
      </c>
      <c r="R150" s="13">
        <f>'[1]1. Delegazioni'!R150</f>
        <v>-10</v>
      </c>
      <c r="S150" s="12">
        <f>'[1]1. Delegazioni'!S150</f>
        <v>0</v>
      </c>
      <c r="T150" s="13">
        <f>'[1]1. Delegazioni'!T150</f>
        <v>0</v>
      </c>
    </row>
    <row r="151" spans="2:20" x14ac:dyDescent="0.25">
      <c r="B151" s="9" t="s">
        <v>41</v>
      </c>
      <c r="C151" s="12">
        <f>'[1]1. Delegazioni'!C151</f>
        <v>9796</v>
      </c>
      <c r="D151" s="13">
        <f>'[1]1. Delegazioni'!D151</f>
        <v>-3900</v>
      </c>
      <c r="E151" s="12">
        <f>'[1]1. Delegazioni'!E151</f>
        <v>745</v>
      </c>
      <c r="F151" s="13">
        <f>'[1]1. Delegazioni'!F151</f>
        <v>-465</v>
      </c>
      <c r="G151" s="12">
        <f>'[1]1. Delegazioni'!G151</f>
        <v>5475</v>
      </c>
      <c r="H151" s="13">
        <f>'[1]1. Delegazioni'!H151</f>
        <v>-2738</v>
      </c>
      <c r="I151" s="12">
        <f>'[1]1. Delegazioni'!I151</f>
        <v>460</v>
      </c>
      <c r="J151" s="13">
        <f>'[1]1. Delegazioni'!J151</f>
        <v>-329</v>
      </c>
      <c r="K151" s="12">
        <f>'[1]1. Delegazioni'!K151</f>
        <v>334</v>
      </c>
      <c r="L151" s="13">
        <f>'[1]1. Delegazioni'!L151</f>
        <v>-206</v>
      </c>
      <c r="M151" s="12">
        <f>'[1]1. Delegazioni'!M151</f>
        <v>1992</v>
      </c>
      <c r="N151" s="13">
        <f>'[1]1. Delegazioni'!N151</f>
        <v>-61</v>
      </c>
      <c r="O151" s="12">
        <f>'[1]1. Delegazioni'!O151</f>
        <v>502</v>
      </c>
      <c r="P151" s="13">
        <f>'[1]1. Delegazioni'!P151</f>
        <v>40</v>
      </c>
      <c r="Q151" s="12">
        <f>'[1]1. Delegazioni'!Q151</f>
        <v>288</v>
      </c>
      <c r="R151" s="13">
        <f>'[1]1. Delegazioni'!R151</f>
        <v>-141</v>
      </c>
      <c r="S151" s="12">
        <f>'[1]1. Delegazioni'!S151</f>
        <v>0</v>
      </c>
      <c r="T151" s="13">
        <f>'[1]1. Delegazioni'!T151</f>
        <v>0</v>
      </c>
    </row>
    <row r="152" spans="2:20" x14ac:dyDescent="0.25">
      <c r="B152" s="9" t="s">
        <v>42</v>
      </c>
      <c r="C152" s="12">
        <f>'[1]1. Delegazioni'!C152</f>
        <v>6235</v>
      </c>
      <c r="D152" s="13">
        <f>'[1]1. Delegazioni'!D152</f>
        <v>-1388</v>
      </c>
      <c r="E152" s="12">
        <f>'[1]1. Delegazioni'!E152</f>
        <v>742</v>
      </c>
      <c r="F152" s="13">
        <f>'[1]1. Delegazioni'!F152</f>
        <v>-288</v>
      </c>
      <c r="G152" s="12">
        <f>'[1]1. Delegazioni'!G152</f>
        <v>3252</v>
      </c>
      <c r="H152" s="13">
        <f>'[1]1. Delegazioni'!H152</f>
        <v>-919</v>
      </c>
      <c r="I152" s="12">
        <f>'[1]1. Delegazioni'!I152</f>
        <v>991</v>
      </c>
      <c r="J152" s="13">
        <f>'[1]1. Delegazioni'!J152</f>
        <v>-223</v>
      </c>
      <c r="K152" s="12">
        <f>'[1]1. Delegazioni'!K152</f>
        <v>158</v>
      </c>
      <c r="L152" s="13">
        <f>'[1]1. Delegazioni'!L152</f>
        <v>-103</v>
      </c>
      <c r="M152" s="12">
        <f>'[1]1. Delegazioni'!M152</f>
        <v>450</v>
      </c>
      <c r="N152" s="13">
        <f>'[1]1. Delegazioni'!N152</f>
        <v>2</v>
      </c>
      <c r="O152" s="12">
        <f>'[1]1. Delegazioni'!O152</f>
        <v>557</v>
      </c>
      <c r="P152" s="13">
        <f>'[1]1. Delegazioni'!P152</f>
        <v>165</v>
      </c>
      <c r="Q152" s="12">
        <f>'[1]1. Delegazioni'!Q152</f>
        <v>85</v>
      </c>
      <c r="R152" s="13">
        <f>'[1]1. Delegazioni'!R152</f>
        <v>-22</v>
      </c>
      <c r="S152" s="12">
        <f>'[1]1. Delegazioni'!S152</f>
        <v>0</v>
      </c>
      <c r="T152" s="13">
        <f>'[1]1. Delegazioni'!T152</f>
        <v>0</v>
      </c>
    </row>
    <row r="153" spans="2:20" x14ac:dyDescent="0.25">
      <c r="B153" s="9" t="s">
        <v>7</v>
      </c>
      <c r="C153" s="12">
        <f>'[1]1. Delegazioni'!C153</f>
        <v>4685</v>
      </c>
      <c r="D153" s="13">
        <f>'[1]1. Delegazioni'!D153</f>
        <v>-773</v>
      </c>
      <c r="E153" s="12">
        <f>'[1]1. Delegazioni'!E153</f>
        <v>884</v>
      </c>
      <c r="F153" s="13">
        <f>'[1]1. Delegazioni'!F153</f>
        <v>24</v>
      </c>
      <c r="G153" s="12">
        <f>'[1]1. Delegazioni'!G153</f>
        <v>1720</v>
      </c>
      <c r="H153" s="13">
        <f>'[1]1. Delegazioni'!H153</f>
        <v>-457</v>
      </c>
      <c r="I153" s="12">
        <f>'[1]1. Delegazioni'!I153</f>
        <v>1132</v>
      </c>
      <c r="J153" s="13">
        <f>'[1]1. Delegazioni'!J153</f>
        <v>-90</v>
      </c>
      <c r="K153" s="12">
        <f>'[1]1. Delegazioni'!K153</f>
        <v>111</v>
      </c>
      <c r="L153" s="13">
        <f>'[1]1. Delegazioni'!L153</f>
        <v>-46</v>
      </c>
      <c r="M153" s="12">
        <f>'[1]1. Delegazioni'!M153</f>
        <v>237</v>
      </c>
      <c r="N153" s="13">
        <f>'[1]1. Delegazioni'!N153</f>
        <v>-109</v>
      </c>
      <c r="O153" s="12">
        <f>'[1]1. Delegazioni'!O153</f>
        <v>332</v>
      </c>
      <c r="P153" s="13">
        <f>'[1]1. Delegazioni'!P153</f>
        <v>51</v>
      </c>
      <c r="Q153" s="12">
        <f>'[1]1. Delegazioni'!Q153</f>
        <v>269</v>
      </c>
      <c r="R153" s="13">
        <f>'[1]1. Delegazioni'!R153</f>
        <v>-146</v>
      </c>
      <c r="S153" s="12">
        <f>'[1]1. Delegazioni'!S153</f>
        <v>0</v>
      </c>
      <c r="T153" s="13">
        <f>'[1]1. Delegazioni'!T153</f>
        <v>0</v>
      </c>
    </row>
    <row r="154" spans="2:20" x14ac:dyDescent="0.25">
      <c r="B154" s="9" t="s">
        <v>43</v>
      </c>
      <c r="C154" s="12">
        <f>'[1]1. Delegazioni'!C154</f>
        <v>2608</v>
      </c>
      <c r="D154" s="13">
        <f>'[1]1. Delegazioni'!D154</f>
        <v>-1077</v>
      </c>
      <c r="E154" s="12">
        <f>'[1]1. Delegazioni'!E154</f>
        <v>270</v>
      </c>
      <c r="F154" s="13">
        <f>'[1]1. Delegazioni'!F154</f>
        <v>-118</v>
      </c>
      <c r="G154" s="12">
        <f>'[1]1. Delegazioni'!G154</f>
        <v>1236</v>
      </c>
      <c r="H154" s="13">
        <f>'[1]1. Delegazioni'!H154</f>
        <v>-706</v>
      </c>
      <c r="I154" s="12">
        <f>'[1]1. Delegazioni'!I154</f>
        <v>341</v>
      </c>
      <c r="J154" s="13">
        <f>'[1]1. Delegazioni'!J154</f>
        <v>-185</v>
      </c>
      <c r="K154" s="12">
        <f>'[1]1. Delegazioni'!K154</f>
        <v>47</v>
      </c>
      <c r="L154" s="13">
        <f>'[1]1. Delegazioni'!L154</f>
        <v>-31</v>
      </c>
      <c r="M154" s="12">
        <f>'[1]1. Delegazioni'!M154</f>
        <v>408</v>
      </c>
      <c r="N154" s="13">
        <f>'[1]1. Delegazioni'!N154</f>
        <v>-66</v>
      </c>
      <c r="O154" s="12">
        <f>'[1]1. Delegazioni'!O154</f>
        <v>227</v>
      </c>
      <c r="P154" s="13">
        <f>'[1]1. Delegazioni'!P154</f>
        <v>90</v>
      </c>
      <c r="Q154" s="12">
        <f>'[1]1. Delegazioni'!Q154</f>
        <v>79</v>
      </c>
      <c r="R154" s="13">
        <f>'[1]1. Delegazioni'!R154</f>
        <v>-61</v>
      </c>
      <c r="S154" s="12">
        <f>'[1]1. Delegazioni'!S154</f>
        <v>0</v>
      </c>
      <c r="T154" s="13">
        <f>'[1]1. Delegazioni'!T154</f>
        <v>0</v>
      </c>
    </row>
    <row r="155" spans="2:20" x14ac:dyDescent="0.25">
      <c r="B155" s="9" t="s">
        <v>44</v>
      </c>
      <c r="C155" s="12">
        <f>'[1]1. Delegazioni'!C155</f>
        <v>2203</v>
      </c>
      <c r="D155" s="13">
        <f>'[1]1. Delegazioni'!D155</f>
        <v>-913</v>
      </c>
      <c r="E155" s="12">
        <f>'[1]1. Delegazioni'!E155</f>
        <v>311</v>
      </c>
      <c r="F155" s="13">
        <f>'[1]1. Delegazioni'!F155</f>
        <v>-94</v>
      </c>
      <c r="G155" s="12">
        <f>'[1]1. Delegazioni'!G155</f>
        <v>944</v>
      </c>
      <c r="H155" s="13">
        <f>'[1]1. Delegazioni'!H155</f>
        <v>-537</v>
      </c>
      <c r="I155" s="12">
        <f>'[1]1. Delegazioni'!I155</f>
        <v>374</v>
      </c>
      <c r="J155" s="13">
        <f>'[1]1. Delegazioni'!J155</f>
        <v>-61</v>
      </c>
      <c r="K155" s="12">
        <f>'[1]1. Delegazioni'!K155</f>
        <v>53</v>
      </c>
      <c r="L155" s="13">
        <f>'[1]1. Delegazioni'!L155</f>
        <v>-43</v>
      </c>
      <c r="M155" s="12">
        <f>'[1]1. Delegazioni'!M155</f>
        <v>273</v>
      </c>
      <c r="N155" s="13">
        <f>'[1]1. Delegazioni'!N155</f>
        <v>-144</v>
      </c>
      <c r="O155" s="12">
        <f>'[1]1. Delegazioni'!O155</f>
        <v>191</v>
      </c>
      <c r="P155" s="13">
        <f>'[1]1. Delegazioni'!P155</f>
        <v>10</v>
      </c>
      <c r="Q155" s="12">
        <f>'[1]1. Delegazioni'!Q155</f>
        <v>57</v>
      </c>
      <c r="R155" s="13">
        <f>'[1]1. Delegazioni'!R155</f>
        <v>-44</v>
      </c>
      <c r="S155" s="12">
        <f>'[1]1. Delegazioni'!S155</f>
        <v>0</v>
      </c>
      <c r="T155" s="13">
        <f>'[1]1. Delegazioni'!T155</f>
        <v>0</v>
      </c>
    </row>
    <row r="156" spans="2:20" s="8" customFormat="1" ht="21" customHeight="1" x14ac:dyDescent="0.2">
      <c r="B156" s="15" t="s">
        <v>149</v>
      </c>
      <c r="C156" s="16">
        <f>'1. Forme contrattuali'!C39</f>
        <v>51277</v>
      </c>
      <c r="D156" s="58">
        <f>'1. Forme contrattuali'!D39</f>
        <v>-14729</v>
      </c>
      <c r="E156" s="16">
        <f>'1. Forme contrattuali'!E39</f>
        <v>6799</v>
      </c>
      <c r="F156" s="58">
        <f>'1. Forme contrattuali'!F39</f>
        <v>-1863</v>
      </c>
      <c r="G156" s="16">
        <f>'1. Forme contrattuali'!G39</f>
        <v>25066</v>
      </c>
      <c r="H156" s="58">
        <f>'1. Forme contrattuali'!H39</f>
        <v>-9510</v>
      </c>
      <c r="I156" s="16">
        <f>'1. Forme contrattuali'!I39</f>
        <v>6077</v>
      </c>
      <c r="J156" s="58">
        <f>'1. Forme contrattuali'!J39</f>
        <v>-1584</v>
      </c>
      <c r="K156" s="16">
        <f>'1. Forme contrattuali'!K39</f>
        <v>1490</v>
      </c>
      <c r="L156" s="58">
        <f>'1. Forme contrattuali'!L39</f>
        <v>-708</v>
      </c>
      <c r="M156" s="16">
        <f>'1. Forme contrattuali'!M39</f>
        <v>5660</v>
      </c>
      <c r="N156" s="58">
        <f>'1. Forme contrattuali'!N39</f>
        <v>-810</v>
      </c>
      <c r="O156" s="16">
        <f>'1. Forme contrattuali'!O39</f>
        <v>3847</v>
      </c>
      <c r="P156" s="58">
        <f>'1. Forme contrattuali'!P39</f>
        <v>679</v>
      </c>
      <c r="Q156" s="16">
        <f>'1. Forme contrattuali'!Q39</f>
        <v>2338</v>
      </c>
      <c r="R156" s="58">
        <f>'1. Forme contrattuali'!R39</f>
        <v>-933</v>
      </c>
      <c r="S156" s="16">
        <f>'1. Forme contrattuali'!S39</f>
        <v>0</v>
      </c>
      <c r="T156" s="58">
        <f>'1. Forme contrattuali'!T39</f>
        <v>0</v>
      </c>
    </row>
    <row r="157" spans="2:20" s="8" customFormat="1" ht="24.95" customHeight="1" x14ac:dyDescent="0.2">
      <c r="B157" s="167" t="s">
        <v>47</v>
      </c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</row>
    <row r="160" spans="2:20" x14ac:dyDescent="0.25">
      <c r="F160" s="20"/>
      <c r="G160" s="24"/>
      <c r="H160" s="25"/>
      <c r="I160" s="24"/>
    </row>
    <row r="161" spans="7:9" x14ac:dyDescent="0.25">
      <c r="G161" s="24"/>
      <c r="H161" s="25"/>
      <c r="I161" s="24"/>
    </row>
    <row r="162" spans="7:9" x14ac:dyDescent="0.25">
      <c r="G162" s="24"/>
      <c r="H162" s="25"/>
      <c r="I162" s="24"/>
    </row>
    <row r="163" spans="7:9" x14ac:dyDescent="0.25">
      <c r="G163" s="24"/>
      <c r="H163" s="25"/>
      <c r="I163" s="24"/>
    </row>
    <row r="164" spans="7:9" x14ac:dyDescent="0.25">
      <c r="G164" s="24"/>
      <c r="H164" s="25"/>
      <c r="I164" s="24"/>
    </row>
    <row r="165" spans="7:9" x14ac:dyDescent="0.25">
      <c r="G165" s="24"/>
      <c r="H165" s="25"/>
      <c r="I165" s="24"/>
    </row>
    <row r="166" spans="7:9" x14ac:dyDescent="0.25">
      <c r="G166" s="24"/>
      <c r="H166" s="25"/>
      <c r="I166" s="24"/>
    </row>
    <row r="167" spans="7:9" x14ac:dyDescent="0.25">
      <c r="G167" s="24"/>
      <c r="H167" s="25"/>
      <c r="I167" s="24"/>
    </row>
    <row r="168" spans="7:9" x14ac:dyDescent="0.25">
      <c r="G168" s="24"/>
      <c r="H168" s="25"/>
      <c r="I168" s="24"/>
    </row>
    <row r="175" spans="7:9" ht="15" customHeight="1" x14ac:dyDescent="0.25"/>
    <row r="206" ht="15" customHeight="1" x14ac:dyDescent="0.25"/>
    <row r="207" ht="30" customHeight="1" x14ac:dyDescent="0.25"/>
    <row r="208" ht="40.5" customHeight="1" x14ac:dyDescent="0.25"/>
    <row r="237" ht="15" customHeight="1" x14ac:dyDescent="0.25"/>
  </sheetData>
  <sheetProtection sheet="1" formatCells="0" formatColumns="0" formatRows="0" insertColumns="0" insertRows="0" insertHyperlinks="0" deleteColumns="0" deleteRows="0" sort="0" autoFilter="0" pivotTables="0"/>
  <mergeCells count="77">
    <mergeCell ref="L63:N63"/>
    <mergeCell ref="L65:N65"/>
    <mergeCell ref="L66:N66"/>
    <mergeCell ref="L67:N67"/>
    <mergeCell ref="B157:N157"/>
    <mergeCell ref="B116:N116"/>
    <mergeCell ref="B138:N138"/>
    <mergeCell ref="E117:T117"/>
    <mergeCell ref="S118:T118"/>
    <mergeCell ref="B135:N135"/>
    <mergeCell ref="E140:F140"/>
    <mergeCell ref="G140:H140"/>
    <mergeCell ref="I140:J140"/>
    <mergeCell ref="K140:L140"/>
    <mergeCell ref="Q140:R140"/>
    <mergeCell ref="B117:B118"/>
    <mergeCell ref="F30:H30"/>
    <mergeCell ref="I30:K30"/>
    <mergeCell ref="L30:N30"/>
    <mergeCell ref="B2:Q4"/>
    <mergeCell ref="B6:Q6"/>
    <mergeCell ref="F7:Q7"/>
    <mergeCell ref="O8:Q8"/>
    <mergeCell ref="B25:Q25"/>
    <mergeCell ref="B7:B8"/>
    <mergeCell ref="C7:E8"/>
    <mergeCell ref="F8:H8"/>
    <mergeCell ref="I8:K8"/>
    <mergeCell ref="L8:N8"/>
    <mergeCell ref="B28:N28"/>
    <mergeCell ref="B29:B30"/>
    <mergeCell ref="C29:E30"/>
    <mergeCell ref="Q118:R118"/>
    <mergeCell ref="E139:T139"/>
    <mergeCell ref="S140:T140"/>
    <mergeCell ref="B139:B140"/>
    <mergeCell ref="C139:D140"/>
    <mergeCell ref="M140:N140"/>
    <mergeCell ref="O140:P140"/>
    <mergeCell ref="E118:F118"/>
    <mergeCell ref="G118:H118"/>
    <mergeCell ref="I118:J118"/>
    <mergeCell ref="K118:L118"/>
    <mergeCell ref="M118:N118"/>
    <mergeCell ref="C117:D118"/>
    <mergeCell ref="C51:E52"/>
    <mergeCell ref="F52:H52"/>
    <mergeCell ref="I52:K52"/>
    <mergeCell ref="F51:K51"/>
    <mergeCell ref="O118:P118"/>
    <mergeCell ref="L64:N64"/>
    <mergeCell ref="L60:N60"/>
    <mergeCell ref="L53:N53"/>
    <mergeCell ref="L54:N54"/>
    <mergeCell ref="L55:N55"/>
    <mergeCell ref="L56:N56"/>
    <mergeCell ref="L57:N57"/>
    <mergeCell ref="L58:N58"/>
    <mergeCell ref="L59:N59"/>
    <mergeCell ref="L61:N61"/>
    <mergeCell ref="L62:N62"/>
    <mergeCell ref="F29:N29"/>
    <mergeCell ref="B113:N113"/>
    <mergeCell ref="B95:B96"/>
    <mergeCell ref="C95:E96"/>
    <mergeCell ref="F95:N95"/>
    <mergeCell ref="F96:H96"/>
    <mergeCell ref="I96:K96"/>
    <mergeCell ref="L96:N96"/>
    <mergeCell ref="B94:N94"/>
    <mergeCell ref="B47:N47"/>
    <mergeCell ref="B73:B74"/>
    <mergeCell ref="C73:E74"/>
    <mergeCell ref="F73:K73"/>
    <mergeCell ref="F74:H74"/>
    <mergeCell ref="I74:K74"/>
    <mergeCell ref="B51:B5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3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7BE8A-3103-48FF-9BD8-7CA4CFCEC4F8}">
  <sheetPr>
    <tabColor theme="1"/>
  </sheetPr>
  <dimension ref="B1:K13"/>
  <sheetViews>
    <sheetView workbookViewId="0">
      <selection activeCell="I4" sqref="I4"/>
    </sheetView>
  </sheetViews>
  <sheetFormatPr defaultRowHeight="14.25" x14ac:dyDescent="0.25"/>
  <cols>
    <col min="1" max="7" width="9.140625" style="42"/>
    <col min="8" max="8" width="13.7109375" style="42" customWidth="1"/>
    <col min="9" max="16384" width="9.140625" style="42"/>
  </cols>
  <sheetData>
    <row r="1" spans="2:11" s="41" customFormat="1" ht="44.25" customHeight="1" x14ac:dyDescent="0.25">
      <c r="B1" s="50" t="s">
        <v>128</v>
      </c>
    </row>
    <row r="2" spans="2:11" x14ac:dyDescent="0.25">
      <c r="B2" s="65"/>
      <c r="C2" s="65"/>
      <c r="D2" s="65"/>
      <c r="E2" s="65"/>
      <c r="F2" s="65"/>
      <c r="G2" s="65"/>
      <c r="H2" s="65"/>
    </row>
    <row r="3" spans="2:11" x14ac:dyDescent="0.25">
      <c r="B3" s="66" t="s">
        <v>129</v>
      </c>
      <c r="C3" s="65"/>
      <c r="D3" s="65"/>
      <c r="E3" s="65"/>
      <c r="F3" s="65"/>
      <c r="G3" s="65"/>
      <c r="H3" s="65"/>
    </row>
    <row r="4" spans="2:11" ht="32.25" customHeight="1" x14ac:dyDescent="0.25">
      <c r="B4" s="67" t="s">
        <v>130</v>
      </c>
      <c r="C4" s="65"/>
      <c r="D4" s="65"/>
      <c r="E4" s="65"/>
      <c r="F4" s="65"/>
      <c r="G4" s="65"/>
      <c r="H4" s="65"/>
    </row>
    <row r="5" spans="2:11" x14ac:dyDescent="0.25">
      <c r="B5" s="68" t="s">
        <v>131</v>
      </c>
      <c r="C5" s="65"/>
      <c r="D5" s="65"/>
      <c r="E5" s="65"/>
      <c r="F5" s="65"/>
      <c r="G5" s="65"/>
      <c r="H5" s="65"/>
    </row>
    <row r="6" spans="2:11" x14ac:dyDescent="0.25">
      <c r="B6" s="68" t="s">
        <v>132</v>
      </c>
      <c r="C6" s="65"/>
      <c r="D6" s="65"/>
      <c r="E6" s="65"/>
      <c r="F6" s="65"/>
      <c r="G6" s="65"/>
      <c r="H6" s="65"/>
    </row>
    <row r="7" spans="2:11" x14ac:dyDescent="0.25">
      <c r="B7" s="68" t="s">
        <v>133</v>
      </c>
      <c r="C7" s="65"/>
      <c r="D7" s="65"/>
      <c r="E7" s="65"/>
      <c r="F7" s="65"/>
      <c r="G7" s="65"/>
      <c r="H7" s="65"/>
    </row>
    <row r="8" spans="2:11" ht="34.5" customHeight="1" x14ac:dyDescent="0.25">
      <c r="B8" s="67" t="s">
        <v>134</v>
      </c>
      <c r="C8" s="65"/>
      <c r="D8" s="65"/>
      <c r="E8" s="65"/>
      <c r="F8" s="65"/>
      <c r="G8" s="65"/>
      <c r="H8" s="65"/>
    </row>
    <row r="9" spans="2:11" x14ac:dyDescent="0.25">
      <c r="B9" s="68" t="s">
        <v>135</v>
      </c>
      <c r="C9" s="65"/>
      <c r="D9" s="65"/>
      <c r="E9" s="65"/>
      <c r="F9" s="65"/>
      <c r="G9" s="65"/>
      <c r="H9" s="65"/>
    </row>
    <row r="10" spans="2:11" x14ac:dyDescent="0.25">
      <c r="B10" s="68" t="s">
        <v>136</v>
      </c>
      <c r="C10" s="65"/>
      <c r="D10" s="65"/>
      <c r="E10" s="65"/>
      <c r="F10" s="65"/>
      <c r="G10" s="65"/>
      <c r="H10" s="65"/>
      <c r="K10" s="42" t="s">
        <v>49</v>
      </c>
    </row>
    <row r="11" spans="2:11" x14ac:dyDescent="0.25">
      <c r="B11" s="68" t="s">
        <v>137</v>
      </c>
      <c r="C11" s="65"/>
      <c r="D11" s="65"/>
      <c r="E11" s="65"/>
      <c r="F11" s="65"/>
      <c r="G11" s="65"/>
      <c r="H11" s="65"/>
    </row>
    <row r="12" spans="2:11" x14ac:dyDescent="0.25">
      <c r="B12" s="68" t="s">
        <v>138</v>
      </c>
      <c r="C12" s="65"/>
      <c r="D12" s="65"/>
      <c r="E12" s="65"/>
      <c r="F12" s="65"/>
      <c r="G12" s="65"/>
      <c r="H12" s="65"/>
    </row>
    <row r="13" spans="2:11" x14ac:dyDescent="0.25">
      <c r="B13" s="65"/>
      <c r="C13" s="65"/>
      <c r="D13" s="65"/>
      <c r="E13" s="65"/>
      <c r="F13" s="65"/>
      <c r="G13" s="65"/>
      <c r="H13" s="65"/>
    </row>
  </sheetData>
  <sheetProtection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4A2BD-57D8-4B6D-929B-38043159FD35}">
  <sheetPr>
    <tabColor theme="0"/>
    <pageSetUpPr fitToPage="1"/>
  </sheetPr>
  <dimension ref="B2:Z122"/>
  <sheetViews>
    <sheetView topLeftCell="A13" zoomScaleNormal="100" zoomScalePageLayoutView="125" workbookViewId="0">
      <selection activeCell="I25" sqref="I25"/>
    </sheetView>
  </sheetViews>
  <sheetFormatPr defaultColWidth="10" defaultRowHeight="12.75" x14ac:dyDescent="0.25"/>
  <cols>
    <col min="1" max="1" width="4.7109375" style="20" customWidth="1"/>
    <col min="2" max="2" width="21.5703125" style="20" customWidth="1"/>
    <col min="3" max="20" width="9.28515625" style="20" customWidth="1"/>
    <col min="21" max="22" width="10" style="20"/>
    <col min="23" max="23" width="8.42578125" style="20" customWidth="1"/>
    <col min="24" max="25" width="10" style="20"/>
    <col min="26" max="26" width="9.140625" style="20" customWidth="1"/>
    <col min="27" max="28" width="10" style="20"/>
    <col min="29" max="29" width="8.7109375" style="20" customWidth="1"/>
    <col min="30" max="31" width="10" style="20"/>
    <col min="32" max="32" width="9" style="20" customWidth="1"/>
    <col min="33" max="34" width="10" style="20"/>
    <col min="35" max="35" width="9.42578125" style="20" customWidth="1"/>
    <col min="36" max="16384" width="10" style="20"/>
  </cols>
  <sheetData>
    <row r="2" spans="2:26" ht="15" customHeight="1" x14ac:dyDescent="0.25">
      <c r="B2" s="154" t="s">
        <v>163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V2" s="104" t="s">
        <v>50</v>
      </c>
      <c r="W2" s="104"/>
      <c r="X2" s="104"/>
      <c r="Y2" s="104"/>
      <c r="Z2" s="104"/>
    </row>
    <row r="3" spans="2:26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V3" s="104"/>
      <c r="W3" s="104"/>
      <c r="X3" s="104"/>
      <c r="Y3" s="104"/>
      <c r="Z3" s="104"/>
    </row>
    <row r="4" spans="2:26" x14ac:dyDescent="0.25"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V4" s="104"/>
      <c r="W4" s="104"/>
      <c r="X4" s="104"/>
      <c r="Y4" s="104"/>
      <c r="Z4" s="104"/>
    </row>
    <row r="5" spans="2:26" ht="13.5" customHeight="1" x14ac:dyDescent="0.25">
      <c r="C5" s="73"/>
      <c r="D5" s="73"/>
      <c r="E5" s="73"/>
      <c r="F5" s="73"/>
      <c r="G5" s="73"/>
      <c r="H5" s="73"/>
      <c r="I5" s="73"/>
      <c r="J5" s="73"/>
      <c r="K5" s="73"/>
      <c r="L5" s="73"/>
      <c r="O5" s="20" t="s">
        <v>51</v>
      </c>
      <c r="V5" s="104"/>
      <c r="W5" s="104"/>
      <c r="X5" s="104"/>
      <c r="Y5" s="104"/>
      <c r="Z5" s="104"/>
    </row>
    <row r="6" spans="2:26" s="76" customFormat="1" ht="24.95" customHeight="1" x14ac:dyDescent="0.25">
      <c r="B6" s="74" t="s">
        <v>180</v>
      </c>
      <c r="C6" s="75"/>
      <c r="D6" s="75"/>
      <c r="E6" s="75"/>
      <c r="F6" s="75"/>
      <c r="G6" s="75"/>
      <c r="H6" s="75"/>
      <c r="I6" s="75"/>
      <c r="J6" s="75"/>
      <c r="K6" s="77"/>
      <c r="L6" s="77"/>
      <c r="V6" s="105"/>
      <c r="W6" s="105"/>
      <c r="X6" s="105"/>
      <c r="Y6" s="105"/>
      <c r="Z6" s="105"/>
    </row>
    <row r="7" spans="2:26" ht="15" customHeight="1" x14ac:dyDescent="0.25">
      <c r="B7" s="155" t="s">
        <v>66</v>
      </c>
      <c r="C7" s="157" t="s">
        <v>55</v>
      </c>
      <c r="D7" s="157"/>
      <c r="E7" s="159" t="s">
        <v>2</v>
      </c>
      <c r="F7" s="159"/>
      <c r="G7" s="159"/>
      <c r="H7" s="159"/>
      <c r="I7" s="159"/>
      <c r="J7" s="159"/>
      <c r="K7" s="19"/>
      <c r="L7" s="19"/>
      <c r="V7" s="104" t="s">
        <v>34</v>
      </c>
      <c r="W7" s="104"/>
      <c r="X7" s="104"/>
      <c r="Y7" s="104"/>
      <c r="Z7" s="104"/>
    </row>
    <row r="8" spans="2:26" ht="27" customHeight="1" x14ac:dyDescent="0.25">
      <c r="B8" s="156"/>
      <c r="C8" s="158"/>
      <c r="D8" s="158"/>
      <c r="E8" s="160" t="s">
        <v>67</v>
      </c>
      <c r="F8" s="160"/>
      <c r="G8" s="160" t="s">
        <v>68</v>
      </c>
      <c r="H8" s="160"/>
      <c r="I8" s="165" t="s">
        <v>69</v>
      </c>
      <c r="J8" s="165"/>
      <c r="K8" s="164"/>
      <c r="L8" s="164"/>
      <c r="V8" s="104"/>
      <c r="W8" s="104"/>
      <c r="X8" s="104"/>
      <c r="Y8" s="104"/>
      <c r="Z8" s="104"/>
    </row>
    <row r="9" spans="2:26" ht="35.25" customHeight="1" x14ac:dyDescent="0.25">
      <c r="B9" s="78"/>
      <c r="C9" s="79" t="s">
        <v>240</v>
      </c>
      <c r="D9" s="80" t="s">
        <v>0</v>
      </c>
      <c r="E9" s="79" t="s">
        <v>240</v>
      </c>
      <c r="F9" s="80" t="s">
        <v>0</v>
      </c>
      <c r="G9" s="79" t="s">
        <v>240</v>
      </c>
      <c r="H9" s="80" t="s">
        <v>0</v>
      </c>
      <c r="I9" s="79" t="s">
        <v>240</v>
      </c>
      <c r="J9" s="80" t="s">
        <v>0</v>
      </c>
      <c r="K9" s="95"/>
      <c r="L9" s="96"/>
      <c r="V9" s="104"/>
      <c r="W9" s="106" t="s">
        <v>70</v>
      </c>
      <c r="X9" s="106" t="s">
        <v>68</v>
      </c>
      <c r="Y9" s="106" t="s">
        <v>69</v>
      </c>
      <c r="Z9" s="106"/>
    </row>
    <row r="10" spans="2:26" x14ac:dyDescent="0.25">
      <c r="B10" s="20" t="s">
        <v>3</v>
      </c>
      <c r="C10" s="32">
        <f>$G$42</f>
        <v>34446</v>
      </c>
      <c r="D10" s="33">
        <v>1</v>
      </c>
      <c r="E10" s="32">
        <f>$G$39</f>
        <v>8671</v>
      </c>
      <c r="F10" s="21">
        <f>E10/$C$10</f>
        <v>0.25172734134587471</v>
      </c>
      <c r="G10" s="32">
        <f>$G$40</f>
        <v>21898</v>
      </c>
      <c r="H10" s="21">
        <f>G10/$C$10</f>
        <v>0.63571967717586952</v>
      </c>
      <c r="I10" s="32">
        <f>$G$41</f>
        <v>3877</v>
      </c>
      <c r="J10" s="21">
        <f>I10/$C$10</f>
        <v>0.11255298147825582</v>
      </c>
      <c r="K10" s="22"/>
      <c r="L10" s="25"/>
      <c r="N10" s="20" t="s">
        <v>52</v>
      </c>
      <c r="V10" s="104" t="s">
        <v>4</v>
      </c>
      <c r="W10" s="107">
        <f>$E$11</f>
        <v>1504</v>
      </c>
      <c r="X10" s="107">
        <f>$G$11</f>
        <v>3945</v>
      </c>
      <c r="Y10" s="107">
        <f>$I$11</f>
        <v>529</v>
      </c>
      <c r="Z10" s="107"/>
    </row>
    <row r="11" spans="2:26" x14ac:dyDescent="0.25">
      <c r="B11" s="20" t="s">
        <v>4</v>
      </c>
      <c r="C11" s="32">
        <f>$G$56</f>
        <v>5978</v>
      </c>
      <c r="D11" s="35">
        <v>1</v>
      </c>
      <c r="E11" s="32">
        <f>$G$53</f>
        <v>1504</v>
      </c>
      <c r="F11" s="18">
        <f>E11/$C$11</f>
        <v>0.25158916025426564</v>
      </c>
      <c r="G11" s="32">
        <f>$G$54</f>
        <v>3945</v>
      </c>
      <c r="H11" s="18">
        <f>G11/$C$11</f>
        <v>0.65991970558715285</v>
      </c>
      <c r="I11" s="32">
        <f>$G$55</f>
        <v>529</v>
      </c>
      <c r="J11" s="18">
        <f>I11/$C$11</f>
        <v>8.8491134158581466E-2</v>
      </c>
      <c r="K11" s="22"/>
      <c r="L11" s="25"/>
      <c r="V11" s="104"/>
      <c r="W11" s="104"/>
      <c r="X11" s="104"/>
      <c r="Y11" s="104"/>
      <c r="Z11" s="104"/>
    </row>
    <row r="12" spans="2:26" ht="15" customHeight="1" x14ac:dyDescent="0.25">
      <c r="B12" s="81"/>
      <c r="C12" s="161" t="s">
        <v>14</v>
      </c>
      <c r="D12" s="161"/>
      <c r="E12" s="161"/>
      <c r="F12" s="161"/>
      <c r="G12" s="161"/>
      <c r="H12" s="161"/>
      <c r="I12" s="161"/>
      <c r="J12" s="161"/>
      <c r="K12" s="24"/>
      <c r="L12" s="24"/>
      <c r="V12" s="112"/>
      <c r="W12" s="112"/>
      <c r="X12" s="112"/>
      <c r="Y12" s="112"/>
      <c r="Z12" s="112"/>
    </row>
    <row r="13" spans="2:26" ht="15" customHeight="1" x14ac:dyDescent="0.25">
      <c r="B13" s="20" t="s">
        <v>53</v>
      </c>
      <c r="C13" s="32">
        <f>$G$70</f>
        <v>925</v>
      </c>
      <c r="D13" s="33">
        <v>1</v>
      </c>
      <c r="E13" s="32">
        <f>$G$67</f>
        <v>228</v>
      </c>
      <c r="F13" s="21">
        <f>E13/$C$13</f>
        <v>0.24648648648648649</v>
      </c>
      <c r="G13" s="32">
        <f>$G$68</f>
        <v>615</v>
      </c>
      <c r="H13" s="21">
        <f>G13/$C$13</f>
        <v>0.66486486486486485</v>
      </c>
      <c r="I13" s="32">
        <f>$G$69</f>
        <v>82</v>
      </c>
      <c r="J13" s="21">
        <f>I13/$C$13</f>
        <v>8.8648648648648645E-2</v>
      </c>
      <c r="K13" s="22"/>
      <c r="L13" s="25"/>
    </row>
    <row r="14" spans="2:26" x14ac:dyDescent="0.25">
      <c r="B14" s="20" t="s">
        <v>5</v>
      </c>
      <c r="C14" s="32">
        <f>$G$84</f>
        <v>2758</v>
      </c>
      <c r="D14" s="33">
        <v>1</v>
      </c>
      <c r="E14" s="32">
        <f>$G$81</f>
        <v>652</v>
      </c>
      <c r="F14" s="21">
        <f>E14/$C$14</f>
        <v>0.23640319071791152</v>
      </c>
      <c r="G14" s="32">
        <f>$G$82</f>
        <v>1874</v>
      </c>
      <c r="H14" s="21">
        <f>G14/$C$14</f>
        <v>0.67947788252356778</v>
      </c>
      <c r="I14" s="32">
        <f>$G$83</f>
        <v>232</v>
      </c>
      <c r="J14" s="21">
        <f>I14/$C$14</f>
        <v>8.4118926758520673E-2</v>
      </c>
      <c r="K14" s="22"/>
      <c r="L14" s="25"/>
      <c r="P14" s="20" t="s">
        <v>49</v>
      </c>
      <c r="R14" s="20" t="s">
        <v>8</v>
      </c>
    </row>
    <row r="15" spans="2:26" x14ac:dyDescent="0.25">
      <c r="B15" s="20" t="s">
        <v>6</v>
      </c>
      <c r="C15" s="32">
        <f>$G$98</f>
        <v>1048</v>
      </c>
      <c r="D15" s="33">
        <v>1</v>
      </c>
      <c r="E15" s="32">
        <f>$G$95</f>
        <v>238</v>
      </c>
      <c r="F15" s="21">
        <f>E15/$C$15</f>
        <v>0.22709923664122136</v>
      </c>
      <c r="G15" s="32">
        <f>$G$96</f>
        <v>738</v>
      </c>
      <c r="H15" s="21">
        <f>G15/$C$15</f>
        <v>0.70419847328244278</v>
      </c>
      <c r="I15" s="32">
        <f>$G$97</f>
        <v>72</v>
      </c>
      <c r="J15" s="21">
        <f>I15/$C$15</f>
        <v>6.8702290076335881E-2</v>
      </c>
      <c r="K15" s="22"/>
      <c r="L15" s="25"/>
    </row>
    <row r="16" spans="2:26" x14ac:dyDescent="0.25">
      <c r="B16" s="82" t="s">
        <v>7</v>
      </c>
      <c r="C16" s="34">
        <f>$G$112</f>
        <v>1247</v>
      </c>
      <c r="D16" s="35">
        <v>1</v>
      </c>
      <c r="E16" s="34">
        <f>$G$109</f>
        <v>386</v>
      </c>
      <c r="F16" s="18">
        <f>E16/$C$16</f>
        <v>0.30954290296712111</v>
      </c>
      <c r="G16" s="34">
        <f>$G$110</f>
        <v>718</v>
      </c>
      <c r="H16" s="18">
        <f>G16/$C$16</f>
        <v>0.57578187650360868</v>
      </c>
      <c r="I16" s="34">
        <f>$G$111</f>
        <v>143</v>
      </c>
      <c r="J16" s="18">
        <f>I16/$C$16</f>
        <v>0.11467522052927025</v>
      </c>
      <c r="K16" s="22"/>
      <c r="L16" s="25"/>
    </row>
    <row r="17" spans="2:23" ht="24.95" customHeight="1" x14ac:dyDescent="0.2">
      <c r="B17" s="83" t="s">
        <v>47</v>
      </c>
      <c r="C17" s="84"/>
      <c r="D17" s="84"/>
      <c r="E17" s="84"/>
      <c r="F17" s="84"/>
      <c r="G17" s="84"/>
      <c r="H17" s="84"/>
      <c r="I17" s="84"/>
      <c r="J17" s="84"/>
      <c r="K17" s="19"/>
      <c r="L17" s="19"/>
    </row>
    <row r="20" spans="2:23" s="85" customFormat="1" ht="24.95" customHeight="1" x14ac:dyDescent="0.25">
      <c r="B20" s="74" t="s">
        <v>200</v>
      </c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97"/>
      <c r="P20" s="97"/>
      <c r="Q20" s="97"/>
      <c r="V20" s="85" t="s">
        <v>49</v>
      </c>
    </row>
    <row r="21" spans="2:23" ht="15" customHeight="1" x14ac:dyDescent="0.25">
      <c r="B21" s="155" t="s">
        <v>66</v>
      </c>
      <c r="C21" s="162" t="s">
        <v>55</v>
      </c>
      <c r="D21" s="162"/>
      <c r="E21" s="162"/>
      <c r="F21" s="159" t="s">
        <v>2</v>
      </c>
      <c r="G21" s="159"/>
      <c r="H21" s="159"/>
      <c r="I21" s="159"/>
      <c r="J21" s="159"/>
      <c r="K21" s="159"/>
      <c r="L21" s="159"/>
      <c r="M21" s="159"/>
      <c r="N21" s="159"/>
      <c r="O21" s="19"/>
      <c r="P21" s="19"/>
      <c r="Q21" s="19"/>
    </row>
    <row r="22" spans="2:23" ht="24.75" customHeight="1" x14ac:dyDescent="0.25">
      <c r="B22" s="156"/>
      <c r="C22" s="163"/>
      <c r="D22" s="163"/>
      <c r="E22" s="163"/>
      <c r="F22" s="160" t="s">
        <v>67</v>
      </c>
      <c r="G22" s="160"/>
      <c r="H22" s="160"/>
      <c r="I22" s="160" t="s">
        <v>68</v>
      </c>
      <c r="J22" s="160"/>
      <c r="K22" s="160"/>
      <c r="L22" s="160" t="s">
        <v>69</v>
      </c>
      <c r="M22" s="160"/>
      <c r="N22" s="160"/>
      <c r="O22" s="164"/>
      <c r="P22" s="164"/>
      <c r="Q22" s="164"/>
    </row>
    <row r="23" spans="2:23" ht="35.25" customHeight="1" x14ac:dyDescent="0.25">
      <c r="B23" s="78"/>
      <c r="C23" s="79" t="s">
        <v>240</v>
      </c>
      <c r="D23" s="80" t="s">
        <v>241</v>
      </c>
      <c r="E23" s="80" t="s">
        <v>242</v>
      </c>
      <c r="F23" s="79" t="s">
        <v>240</v>
      </c>
      <c r="G23" s="80" t="s">
        <v>241</v>
      </c>
      <c r="H23" s="80" t="s">
        <v>242</v>
      </c>
      <c r="I23" s="79" t="s">
        <v>240</v>
      </c>
      <c r="J23" s="80" t="s">
        <v>241</v>
      </c>
      <c r="K23" s="80" t="s">
        <v>242</v>
      </c>
      <c r="L23" s="79" t="s">
        <v>240</v>
      </c>
      <c r="M23" s="80" t="s">
        <v>241</v>
      </c>
      <c r="N23" s="80" t="s">
        <v>242</v>
      </c>
      <c r="O23" s="95"/>
      <c r="P23" s="96"/>
      <c r="Q23" s="96"/>
      <c r="W23" s="20" t="s">
        <v>52</v>
      </c>
    </row>
    <row r="24" spans="2:23" x14ac:dyDescent="0.25">
      <c r="B24" s="20" t="s">
        <v>3</v>
      </c>
      <c r="C24" s="32">
        <f>$G$42</f>
        <v>34446</v>
      </c>
      <c r="D24" s="86">
        <f>G42-F42</f>
        <v>-11238</v>
      </c>
      <c r="E24" s="23">
        <f>(G42-F42)/E42</f>
        <v>-0.20292524377031421</v>
      </c>
      <c r="F24" s="32">
        <f>$G$39</f>
        <v>8671</v>
      </c>
      <c r="G24" s="86">
        <f>G39-F39</f>
        <v>-2603</v>
      </c>
      <c r="H24" s="23">
        <f>(G39-F39)/F39</f>
        <v>-0.23088522263615399</v>
      </c>
      <c r="I24" s="32">
        <f>$G$40</f>
        <v>21898</v>
      </c>
      <c r="J24" s="86">
        <f>G40-F40</f>
        <v>-7457</v>
      </c>
      <c r="K24" s="23">
        <f>(G40-F40)/F40</f>
        <v>-0.25402827456991994</v>
      </c>
      <c r="L24" s="32">
        <f>$G$41</f>
        <v>3877</v>
      </c>
      <c r="M24" s="86">
        <f>G41-F41</f>
        <v>-1178</v>
      </c>
      <c r="N24" s="23">
        <f>(G41-F41)/F41</f>
        <v>-0.23303659742828883</v>
      </c>
      <c r="O24" s="24"/>
      <c r="P24" s="37"/>
      <c r="Q24" s="23"/>
    </row>
    <row r="25" spans="2:23" x14ac:dyDescent="0.25">
      <c r="B25" s="20" t="s">
        <v>4</v>
      </c>
      <c r="C25" s="32">
        <f>$G$56</f>
        <v>5978</v>
      </c>
      <c r="D25" s="86">
        <f>G56-F56</f>
        <v>-1837</v>
      </c>
      <c r="E25" s="23">
        <f>(G56-F56)/F56</f>
        <v>-0.23506078055022392</v>
      </c>
      <c r="F25" s="32">
        <f>$G$53</f>
        <v>1504</v>
      </c>
      <c r="G25" s="86">
        <f>G53-F53</f>
        <v>-515</v>
      </c>
      <c r="H25" s="23">
        <f>(G53-F53)/F53</f>
        <v>-0.25507677067855372</v>
      </c>
      <c r="I25" s="32">
        <f>$G$54</f>
        <v>3945</v>
      </c>
      <c r="J25" s="86">
        <f>G54-F54</f>
        <v>-1096</v>
      </c>
      <c r="K25" s="23">
        <f>(G54-F54)/F54</f>
        <v>-0.21741717913112477</v>
      </c>
      <c r="L25" s="32">
        <f>$G$55</f>
        <v>529</v>
      </c>
      <c r="M25" s="86">
        <f>G55-F55</f>
        <v>-226</v>
      </c>
      <c r="N25" s="23">
        <f>(G55-F55)/F55</f>
        <v>-0.29933774834437088</v>
      </c>
      <c r="O25" s="24"/>
      <c r="P25" s="37"/>
      <c r="Q25" s="23"/>
    </row>
    <row r="26" spans="2:23" ht="15" customHeight="1" x14ac:dyDescent="0.25">
      <c r="C26" s="161" t="s">
        <v>14</v>
      </c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24"/>
      <c r="P26" s="24"/>
      <c r="Q26" s="24"/>
    </row>
    <row r="27" spans="2:23" ht="15" customHeight="1" x14ac:dyDescent="0.25">
      <c r="B27" s="20" t="s">
        <v>53</v>
      </c>
      <c r="C27" s="32">
        <f>$G$70</f>
        <v>925</v>
      </c>
      <c r="D27" s="86">
        <f>G70-F70</f>
        <v>-281</v>
      </c>
      <c r="E27" s="23">
        <f>(G70-F70)/F70</f>
        <v>-0.2330016583747927</v>
      </c>
      <c r="F27" s="32">
        <f>$G$67</f>
        <v>228</v>
      </c>
      <c r="G27" s="86">
        <f>G67-F67</f>
        <v>-111</v>
      </c>
      <c r="H27" s="23">
        <f>(G67-F67)/F67</f>
        <v>-0.32743362831858408</v>
      </c>
      <c r="I27" s="32">
        <f>$G$68</f>
        <v>615</v>
      </c>
      <c r="J27" s="86">
        <f>G68-F68</f>
        <v>-121</v>
      </c>
      <c r="K27" s="23">
        <f>(G68-F68)/F68</f>
        <v>-0.16440217391304349</v>
      </c>
      <c r="L27" s="32">
        <f>$G$69</f>
        <v>82</v>
      </c>
      <c r="M27" s="86">
        <f>G69-F69</f>
        <v>-49</v>
      </c>
      <c r="N27" s="23">
        <f>(G69-F69)/F69</f>
        <v>-0.37404580152671757</v>
      </c>
      <c r="O27" s="24"/>
      <c r="P27" s="37"/>
      <c r="Q27" s="23"/>
    </row>
    <row r="28" spans="2:23" x14ac:dyDescent="0.25">
      <c r="B28" s="20" t="s">
        <v>5</v>
      </c>
      <c r="C28" s="32">
        <f>$G$84</f>
        <v>2758</v>
      </c>
      <c r="D28" s="86">
        <f>G84-F84</f>
        <v>-1143</v>
      </c>
      <c r="E28" s="23">
        <f>(G84-F84)/F84</f>
        <v>-0.29300179441168933</v>
      </c>
      <c r="F28" s="32">
        <f>$G$81</f>
        <v>652</v>
      </c>
      <c r="G28" s="86">
        <f>G81-F81</f>
        <v>-366</v>
      </c>
      <c r="H28" s="23">
        <f>(G81-F81)/F81</f>
        <v>-0.35952848722986247</v>
      </c>
      <c r="I28" s="32">
        <f>$G$82</f>
        <v>1874</v>
      </c>
      <c r="J28" s="86">
        <f>G82-F82</f>
        <v>-659</v>
      </c>
      <c r="K28" s="23">
        <f>(G82-F82)/F82</f>
        <v>-0.26016581129095934</v>
      </c>
      <c r="L28" s="32">
        <f>$G$83</f>
        <v>232</v>
      </c>
      <c r="M28" s="86">
        <f>G83-F83</f>
        <v>-118</v>
      </c>
      <c r="N28" s="23">
        <f>(G83-F83)/F83</f>
        <v>-0.33714285714285713</v>
      </c>
      <c r="O28" s="24"/>
      <c r="P28" s="37"/>
      <c r="Q28" s="23"/>
    </row>
    <row r="29" spans="2:23" x14ac:dyDescent="0.25">
      <c r="B29" s="20" t="s">
        <v>6</v>
      </c>
      <c r="C29" s="32">
        <f>$G$98</f>
        <v>1048</v>
      </c>
      <c r="D29" s="86">
        <f>G98-F98</f>
        <v>-281</v>
      </c>
      <c r="E29" s="23">
        <f>(G98-F98)/F98</f>
        <v>-0.21143717080511662</v>
      </c>
      <c r="F29" s="32">
        <f>$G$95</f>
        <v>238</v>
      </c>
      <c r="G29" s="86">
        <f>G95-F95</f>
        <v>-54</v>
      </c>
      <c r="H29" s="23">
        <f>(G95-F95)/F95</f>
        <v>-0.18493150684931506</v>
      </c>
      <c r="I29" s="32">
        <f>$G$96</f>
        <v>738</v>
      </c>
      <c r="J29" s="86">
        <f>G96-F96</f>
        <v>-189</v>
      </c>
      <c r="K29" s="23">
        <f>(G96-F96)/F96</f>
        <v>-0.20388349514563106</v>
      </c>
      <c r="L29" s="32">
        <f>$G$97</f>
        <v>72</v>
      </c>
      <c r="M29" s="86">
        <f>G97-F97</f>
        <v>-38</v>
      </c>
      <c r="N29" s="23">
        <f>(G97-F97)/F97</f>
        <v>-0.34545454545454546</v>
      </c>
      <c r="O29" s="24"/>
      <c r="P29" s="37"/>
      <c r="Q29" s="23"/>
    </row>
    <row r="30" spans="2:23" x14ac:dyDescent="0.25">
      <c r="B30" s="82" t="s">
        <v>7</v>
      </c>
      <c r="C30" s="34">
        <f>$G$112</f>
        <v>1247</v>
      </c>
      <c r="D30" s="86">
        <f>G112-F112</f>
        <v>-132</v>
      </c>
      <c r="E30" s="23">
        <f>(G112-F112)/F112</f>
        <v>-9.572153734590283E-2</v>
      </c>
      <c r="F30" s="34">
        <f>$G$109</f>
        <v>386</v>
      </c>
      <c r="G30" s="86">
        <f>G109-F109</f>
        <v>16</v>
      </c>
      <c r="H30" s="23">
        <f>(G109-F109)/F109</f>
        <v>4.3243243243243246E-2</v>
      </c>
      <c r="I30" s="34">
        <f>$G$110</f>
        <v>718</v>
      </c>
      <c r="J30" s="86">
        <f>G110-F110</f>
        <v>-127</v>
      </c>
      <c r="K30" s="23">
        <f>(G110-F110)/F110</f>
        <v>-0.15029585798816569</v>
      </c>
      <c r="L30" s="34">
        <f>$G$111</f>
        <v>143</v>
      </c>
      <c r="M30" s="87">
        <f>G111-F111</f>
        <v>-21</v>
      </c>
      <c r="N30" s="18">
        <f>(G111-F111)/F111</f>
        <v>-0.12804878048780488</v>
      </c>
      <c r="O30" s="24"/>
      <c r="P30" s="37"/>
      <c r="Q30" s="23"/>
      <c r="S30" s="20" t="s">
        <v>8</v>
      </c>
    </row>
    <row r="31" spans="2:23" ht="24.95" customHeight="1" x14ac:dyDescent="0.2">
      <c r="B31" s="83" t="s">
        <v>47</v>
      </c>
      <c r="C31" s="84"/>
      <c r="D31" s="84"/>
      <c r="E31" s="84"/>
      <c r="F31" s="84"/>
      <c r="G31" s="84"/>
      <c r="H31" s="84"/>
      <c r="I31" s="84"/>
      <c r="J31" s="84"/>
      <c r="K31" s="84"/>
      <c r="L31" s="19"/>
      <c r="O31" s="19"/>
      <c r="P31" s="19"/>
      <c r="Q31" s="19"/>
    </row>
    <row r="33" spans="2:20" x14ac:dyDescent="0.25">
      <c r="B33" s="154" t="s">
        <v>230</v>
      </c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2:20" x14ac:dyDescent="0.25"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2:20" x14ac:dyDescent="0.25"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7" spans="2:20" ht="24.95" customHeight="1" x14ac:dyDescent="0.25">
      <c r="B37" s="74" t="s">
        <v>267</v>
      </c>
    </row>
    <row r="38" spans="2:20" ht="25.5" x14ac:dyDescent="0.25">
      <c r="B38" s="78" t="s">
        <v>10</v>
      </c>
      <c r="C38" s="88" t="s">
        <v>326</v>
      </c>
      <c r="D38" s="88" t="s">
        <v>327</v>
      </c>
      <c r="E38" s="88" t="s">
        <v>328</v>
      </c>
      <c r="F38" s="88" t="s">
        <v>329</v>
      </c>
      <c r="G38" s="88" t="s">
        <v>330</v>
      </c>
      <c r="H38" s="80" t="s">
        <v>331</v>
      </c>
      <c r="I38" s="80" t="s">
        <v>332</v>
      </c>
      <c r="J38" s="89"/>
    </row>
    <row r="39" spans="2:20" x14ac:dyDescent="0.25">
      <c r="B39" s="20" t="s">
        <v>67</v>
      </c>
      <c r="C39" s="13">
        <f>'[1]2. Rete distributiva'!C4</f>
        <v>9339</v>
      </c>
      <c r="D39" s="13">
        <f>'[1]2. Rete distributiva'!D4</f>
        <v>11720</v>
      </c>
      <c r="E39" s="13">
        <f>'[1]2. Rete distributiva'!E4</f>
        <v>11668</v>
      </c>
      <c r="F39" s="13">
        <f>'[1]2. Rete distributiva'!F4</f>
        <v>11274</v>
      </c>
      <c r="G39" s="13">
        <f>'[1]2. Rete distributiva'!G4</f>
        <v>8671</v>
      </c>
      <c r="H39" s="86">
        <f>G39-C39</f>
        <v>-668</v>
      </c>
      <c r="I39" s="23">
        <f>(G39-C39)/C39</f>
        <v>-7.1528000856622767E-2</v>
      </c>
    </row>
    <row r="40" spans="2:20" x14ac:dyDescent="0.25">
      <c r="B40" s="20" t="s">
        <v>68</v>
      </c>
      <c r="C40" s="13">
        <f>'[1]2. Rete distributiva'!C5</f>
        <v>41615</v>
      </c>
      <c r="D40" s="13">
        <f>'[1]2. Rete distributiva'!D5</f>
        <v>50649</v>
      </c>
      <c r="E40" s="13">
        <f>'[1]2. Rete distributiva'!E5</f>
        <v>38696</v>
      </c>
      <c r="F40" s="13">
        <f>'[1]2. Rete distributiva'!F5</f>
        <v>29355</v>
      </c>
      <c r="G40" s="13">
        <f>'[1]2. Rete distributiva'!G5</f>
        <v>21898</v>
      </c>
      <c r="H40" s="86">
        <f>G40-C40</f>
        <v>-19717</v>
      </c>
      <c r="I40" s="23">
        <f>(G40-C40)/C40</f>
        <v>-0.47379550642797069</v>
      </c>
    </row>
    <row r="41" spans="2:20" x14ac:dyDescent="0.25">
      <c r="B41" s="20" t="s">
        <v>69</v>
      </c>
      <c r="C41" s="13">
        <f>'[1]2. Rete distributiva'!C6</f>
        <v>3435</v>
      </c>
      <c r="D41" s="13">
        <f>'[1]2. Rete distributiva'!D6</f>
        <v>4514</v>
      </c>
      <c r="E41" s="13">
        <f>'[1]2. Rete distributiva'!E6</f>
        <v>5016</v>
      </c>
      <c r="F41" s="13">
        <f>'[1]2. Rete distributiva'!F6</f>
        <v>5055</v>
      </c>
      <c r="G41" s="13">
        <f>'[1]2. Rete distributiva'!G6</f>
        <v>3877</v>
      </c>
      <c r="H41" s="86">
        <f>G41-C41</f>
        <v>442</v>
      </c>
      <c r="I41" s="23">
        <f>(G41-C41)/C41</f>
        <v>0.12867540029112082</v>
      </c>
    </row>
    <row r="42" spans="2:20" x14ac:dyDescent="0.25">
      <c r="B42" s="90" t="s">
        <v>71</v>
      </c>
      <c r="C42" s="16">
        <f>SUM(C39:C41)</f>
        <v>54389</v>
      </c>
      <c r="D42" s="16">
        <f>SUM(D39:D41)</f>
        <v>66883</v>
      </c>
      <c r="E42" s="16">
        <f t="shared" ref="E42:G42" si="0">SUM(E39:E41)</f>
        <v>55380</v>
      </c>
      <c r="F42" s="16">
        <f t="shared" si="0"/>
        <v>45684</v>
      </c>
      <c r="G42" s="16">
        <f t="shared" si="0"/>
        <v>34446</v>
      </c>
      <c r="H42" s="34">
        <f>G42-C42</f>
        <v>-19943</v>
      </c>
      <c r="I42" s="91">
        <f>(G42-C42)/C42</f>
        <v>-0.36667340822592803</v>
      </c>
    </row>
    <row r="43" spans="2:20" ht="24.95" customHeight="1" x14ac:dyDescent="0.2">
      <c r="B43" s="83" t="s">
        <v>47</v>
      </c>
      <c r="C43" s="12"/>
      <c r="D43" s="12"/>
      <c r="E43" s="12"/>
      <c r="G43" s="12"/>
      <c r="H43" s="32"/>
      <c r="I43" s="92"/>
      <c r="J43" s="23"/>
    </row>
    <row r="44" spans="2:20" x14ac:dyDescent="0.25">
      <c r="C44" s="25"/>
      <c r="D44" s="25"/>
      <c r="E44" s="25"/>
      <c r="G44" s="25"/>
      <c r="H44" s="86"/>
      <c r="I44" s="23"/>
      <c r="J44" s="23"/>
    </row>
    <row r="45" spans="2:20" x14ac:dyDescent="0.25">
      <c r="B45" s="104"/>
      <c r="C45" s="106" t="s">
        <v>326</v>
      </c>
      <c r="D45" s="106" t="s">
        <v>327</v>
      </c>
      <c r="E45" s="106" t="s">
        <v>328</v>
      </c>
      <c r="F45" s="108" t="s">
        <v>329</v>
      </c>
      <c r="G45" s="106" t="s">
        <v>330</v>
      </c>
      <c r="H45" s="109"/>
      <c r="I45" s="23"/>
      <c r="J45" s="23"/>
    </row>
    <row r="46" spans="2:20" x14ac:dyDescent="0.25">
      <c r="B46" s="104" t="s">
        <v>67</v>
      </c>
      <c r="C46" s="107">
        <f>C39/$C$39*100</f>
        <v>100</v>
      </c>
      <c r="D46" s="107">
        <f t="shared" ref="D46:G46" si="1">D39/$C$39*100</f>
        <v>125.49523503587108</v>
      </c>
      <c r="E46" s="107">
        <f t="shared" si="1"/>
        <v>124.9384302387836</v>
      </c>
      <c r="F46" s="107">
        <f t="shared" si="1"/>
        <v>120.71956312238999</v>
      </c>
      <c r="G46" s="107">
        <f t="shared" si="1"/>
        <v>92.847199914337722</v>
      </c>
      <c r="H46" s="109"/>
      <c r="I46" s="23"/>
      <c r="J46" s="23"/>
    </row>
    <row r="47" spans="2:20" x14ac:dyDescent="0.25">
      <c r="B47" s="104" t="s">
        <v>68</v>
      </c>
      <c r="C47" s="107">
        <f>C40/$C$40*100</f>
        <v>100</v>
      </c>
      <c r="D47" s="107">
        <f t="shared" ref="D47:G47" si="2">D40/$C$40*100</f>
        <v>121.70851856301815</v>
      </c>
      <c r="E47" s="107">
        <f t="shared" si="2"/>
        <v>92.985702270815807</v>
      </c>
      <c r="F47" s="107">
        <f t="shared" si="2"/>
        <v>70.539468941487442</v>
      </c>
      <c r="G47" s="107">
        <f t="shared" si="2"/>
        <v>52.620449357202936</v>
      </c>
      <c r="H47" s="109"/>
      <c r="I47" s="23"/>
      <c r="J47" s="23"/>
    </row>
    <row r="48" spans="2:20" x14ac:dyDescent="0.25">
      <c r="B48" s="104" t="s">
        <v>69</v>
      </c>
      <c r="C48" s="107">
        <f>C41/$C$41*100</f>
        <v>100</v>
      </c>
      <c r="D48" s="107">
        <f t="shared" ref="D48:G48" si="3">D41/$C$41*100</f>
        <v>131.41193595342065</v>
      </c>
      <c r="E48" s="107">
        <f t="shared" si="3"/>
        <v>146.02620087336246</v>
      </c>
      <c r="F48" s="107">
        <f t="shared" si="3"/>
        <v>147.16157205240174</v>
      </c>
      <c r="G48" s="107">
        <f t="shared" si="3"/>
        <v>112.86754002911208</v>
      </c>
      <c r="H48" s="109"/>
      <c r="I48" s="23"/>
      <c r="J48" s="23"/>
    </row>
    <row r="49" spans="2:10" x14ac:dyDescent="0.2">
      <c r="B49" s="93"/>
      <c r="C49" s="25"/>
      <c r="D49" s="25"/>
      <c r="E49" s="25"/>
      <c r="G49" s="25"/>
      <c r="H49" s="86"/>
      <c r="I49" s="23"/>
      <c r="J49" s="23"/>
    </row>
    <row r="50" spans="2:10" x14ac:dyDescent="0.25">
      <c r="H50" s="94"/>
      <c r="I50" s="94"/>
      <c r="J50" s="94"/>
    </row>
    <row r="51" spans="2:10" ht="24.95" customHeight="1" x14ac:dyDescent="0.25">
      <c r="B51" s="74" t="s">
        <v>268</v>
      </c>
      <c r="H51" s="94"/>
      <c r="I51" s="94"/>
      <c r="J51" s="94"/>
    </row>
    <row r="52" spans="2:10" ht="25.5" x14ac:dyDescent="0.25">
      <c r="B52" s="78" t="s">
        <v>15</v>
      </c>
      <c r="C52" s="88" t="s">
        <v>326</v>
      </c>
      <c r="D52" s="88" t="s">
        <v>327</v>
      </c>
      <c r="E52" s="88" t="s">
        <v>328</v>
      </c>
      <c r="F52" s="88" t="s">
        <v>329</v>
      </c>
      <c r="G52" s="88" t="s">
        <v>330</v>
      </c>
      <c r="H52" s="80" t="s">
        <v>331</v>
      </c>
      <c r="I52" s="80" t="s">
        <v>332</v>
      </c>
      <c r="J52" s="89"/>
    </row>
    <row r="53" spans="2:10" x14ac:dyDescent="0.25">
      <c r="B53" s="20" t="s">
        <v>67</v>
      </c>
      <c r="C53" s="13">
        <f>'[1]2. Rete distributiva'!C13</f>
        <v>1582</v>
      </c>
      <c r="D53" s="13">
        <f>'[1]2. Rete distributiva'!D13</f>
        <v>1983</v>
      </c>
      <c r="E53" s="13">
        <f>'[1]2. Rete distributiva'!E13</f>
        <v>2146</v>
      </c>
      <c r="F53" s="13">
        <f>'[1]2. Rete distributiva'!F13</f>
        <v>2019</v>
      </c>
      <c r="G53" s="13">
        <f>'[1]2. Rete distributiva'!G13</f>
        <v>1504</v>
      </c>
      <c r="H53" s="86">
        <f>G53-C53</f>
        <v>-78</v>
      </c>
      <c r="I53" s="23">
        <f>(G53-C53)/C53</f>
        <v>-4.9304677623261697E-2</v>
      </c>
    </row>
    <row r="54" spans="2:10" x14ac:dyDescent="0.25">
      <c r="B54" s="20" t="s">
        <v>68</v>
      </c>
      <c r="C54" s="13">
        <f>'[1]2. Rete distributiva'!C14</f>
        <v>5704</v>
      </c>
      <c r="D54" s="13">
        <f>'[1]2. Rete distributiva'!D14</f>
        <v>6300</v>
      </c>
      <c r="E54" s="13">
        <f>'[1]2. Rete distributiva'!E14</f>
        <v>6047</v>
      </c>
      <c r="F54" s="13">
        <f>'[1]2. Rete distributiva'!F14</f>
        <v>5041</v>
      </c>
      <c r="G54" s="13">
        <f>'[1]2. Rete distributiva'!G14</f>
        <v>3945</v>
      </c>
      <c r="H54" s="86">
        <f>G54-C54</f>
        <v>-1759</v>
      </c>
      <c r="I54" s="23">
        <f>(G54-C54)/C54</f>
        <v>-0.30838008415147267</v>
      </c>
    </row>
    <row r="55" spans="2:10" x14ac:dyDescent="0.25">
      <c r="B55" s="20" t="s">
        <v>69</v>
      </c>
      <c r="C55" s="13">
        <f>'[1]2. Rete distributiva'!C15</f>
        <v>465</v>
      </c>
      <c r="D55" s="13">
        <f>'[1]2. Rete distributiva'!D15</f>
        <v>644</v>
      </c>
      <c r="E55" s="13">
        <f>'[1]2. Rete distributiva'!E15</f>
        <v>738</v>
      </c>
      <c r="F55" s="13">
        <f>'[1]2. Rete distributiva'!F15</f>
        <v>755</v>
      </c>
      <c r="G55" s="13">
        <f>'[1]2. Rete distributiva'!G15</f>
        <v>529</v>
      </c>
      <c r="H55" s="86">
        <f>G55-C55</f>
        <v>64</v>
      </c>
      <c r="I55" s="23">
        <f>(G55-C55)/C55</f>
        <v>0.13763440860215054</v>
      </c>
    </row>
    <row r="56" spans="2:10" x14ac:dyDescent="0.25">
      <c r="B56" s="90" t="s">
        <v>71</v>
      </c>
      <c r="C56" s="16">
        <f>SUM(C53:C55)</f>
        <v>7751</v>
      </c>
      <c r="D56" s="16">
        <f>SUM(D53:D55)</f>
        <v>8927</v>
      </c>
      <c r="E56" s="16">
        <f t="shared" ref="E56:G56" si="4">SUM(E53:E55)</f>
        <v>8931</v>
      </c>
      <c r="F56" s="16">
        <f t="shared" si="4"/>
        <v>7815</v>
      </c>
      <c r="G56" s="16">
        <f t="shared" si="4"/>
        <v>5978</v>
      </c>
      <c r="H56" s="34">
        <f>G56-C56</f>
        <v>-1773</v>
      </c>
      <c r="I56" s="91">
        <f>(G56-C56)/C56</f>
        <v>-0.22874467810605084</v>
      </c>
    </row>
    <row r="57" spans="2:10" ht="24.95" customHeight="1" x14ac:dyDescent="0.2">
      <c r="B57" s="83" t="s">
        <v>47</v>
      </c>
      <c r="C57" s="12"/>
      <c r="D57" s="12"/>
      <c r="E57" s="12"/>
      <c r="G57" s="12"/>
      <c r="H57" s="32"/>
      <c r="I57" s="92"/>
      <c r="J57" s="23"/>
    </row>
    <row r="58" spans="2:10" x14ac:dyDescent="0.25">
      <c r="C58" s="13"/>
      <c r="D58" s="13"/>
      <c r="E58" s="13"/>
      <c r="G58" s="13"/>
      <c r="H58" s="86"/>
      <c r="I58" s="23"/>
      <c r="J58" s="23"/>
    </row>
    <row r="59" spans="2:10" x14ac:dyDescent="0.25">
      <c r="B59" s="104"/>
      <c r="C59" s="106" t="s">
        <v>326</v>
      </c>
      <c r="D59" s="106" t="s">
        <v>327</v>
      </c>
      <c r="E59" s="106" t="s">
        <v>328</v>
      </c>
      <c r="F59" s="108" t="s">
        <v>329</v>
      </c>
      <c r="G59" s="106" t="s">
        <v>330</v>
      </c>
      <c r="H59" s="109"/>
      <c r="I59" s="23"/>
      <c r="J59" s="23"/>
    </row>
    <row r="60" spans="2:10" x14ac:dyDescent="0.25">
      <c r="B60" s="104" t="s">
        <v>67</v>
      </c>
      <c r="C60" s="107">
        <f>C53/$C$53*100</f>
        <v>100</v>
      </c>
      <c r="D60" s="107">
        <f t="shared" ref="D60:G60" si="5">D53/$C$53*100</f>
        <v>125.34766118836916</v>
      </c>
      <c r="E60" s="107">
        <f t="shared" si="5"/>
        <v>135.65107458912769</v>
      </c>
      <c r="F60" s="107">
        <f t="shared" si="5"/>
        <v>127.62326169405816</v>
      </c>
      <c r="G60" s="107">
        <f t="shared" si="5"/>
        <v>95.069532237673826</v>
      </c>
      <c r="H60" s="109"/>
      <c r="I60" s="23"/>
      <c r="J60" s="23"/>
    </row>
    <row r="61" spans="2:10" x14ac:dyDescent="0.25">
      <c r="B61" s="104" t="s">
        <v>68</v>
      </c>
      <c r="C61" s="107">
        <f>C54/$C$54*100</f>
        <v>100</v>
      </c>
      <c r="D61" s="107">
        <f t="shared" ref="D61:G61" si="6">D54/$C$54*100</f>
        <v>110.44880785413744</v>
      </c>
      <c r="E61" s="107">
        <f t="shared" si="6"/>
        <v>106.01332398316971</v>
      </c>
      <c r="F61" s="107">
        <f t="shared" si="6"/>
        <v>88.376577840112205</v>
      </c>
      <c r="G61" s="107">
        <f t="shared" si="6"/>
        <v>69.161991584852728</v>
      </c>
      <c r="H61" s="109"/>
      <c r="I61" s="23"/>
      <c r="J61" s="23"/>
    </row>
    <row r="62" spans="2:10" x14ac:dyDescent="0.25">
      <c r="B62" s="104" t="s">
        <v>69</v>
      </c>
      <c r="C62" s="107">
        <f>C55/$C$55*100</f>
        <v>100</v>
      </c>
      <c r="D62" s="107">
        <f t="shared" ref="D62:G62" si="7">D55/$C$55*100</f>
        <v>138.49462365591398</v>
      </c>
      <c r="E62" s="107">
        <f t="shared" si="7"/>
        <v>158.70967741935485</v>
      </c>
      <c r="F62" s="107">
        <f t="shared" si="7"/>
        <v>162.36559139784944</v>
      </c>
      <c r="G62" s="107">
        <f t="shared" si="7"/>
        <v>113.76344086021506</v>
      </c>
      <c r="H62" s="109"/>
      <c r="I62" s="23"/>
      <c r="J62" s="23"/>
    </row>
    <row r="63" spans="2:10" x14ac:dyDescent="0.25">
      <c r="B63" s="112"/>
      <c r="C63" s="123"/>
      <c r="D63" s="123"/>
      <c r="E63" s="123"/>
      <c r="F63" s="112"/>
      <c r="G63" s="123"/>
      <c r="H63" s="109"/>
      <c r="I63" s="23"/>
      <c r="J63" s="23"/>
    </row>
    <row r="64" spans="2:10" x14ac:dyDescent="0.25">
      <c r="H64" s="94"/>
      <c r="I64" s="94"/>
      <c r="J64" s="94"/>
    </row>
    <row r="65" spans="2:10" ht="24.95" customHeight="1" x14ac:dyDescent="0.25">
      <c r="B65" s="74" t="s">
        <v>269</v>
      </c>
      <c r="H65" s="94"/>
      <c r="I65" s="94"/>
      <c r="J65" s="94"/>
    </row>
    <row r="66" spans="2:10" ht="25.5" x14ac:dyDescent="0.25">
      <c r="B66" s="78" t="s">
        <v>54</v>
      </c>
      <c r="C66" s="88" t="s">
        <v>326</v>
      </c>
      <c r="D66" s="88" t="s">
        <v>327</v>
      </c>
      <c r="E66" s="88" t="s">
        <v>328</v>
      </c>
      <c r="F66" s="88" t="s">
        <v>329</v>
      </c>
      <c r="G66" s="88" t="s">
        <v>330</v>
      </c>
      <c r="H66" s="80" t="s">
        <v>331</v>
      </c>
      <c r="I66" s="80" t="s">
        <v>332</v>
      </c>
      <c r="J66" s="89"/>
    </row>
    <row r="67" spans="2:10" x14ac:dyDescent="0.25">
      <c r="B67" s="20" t="s">
        <v>67</v>
      </c>
      <c r="C67" s="13">
        <f>'[1]2. Rete distributiva'!C22</f>
        <v>219</v>
      </c>
      <c r="D67" s="13">
        <f>'[1]2. Rete distributiva'!D22</f>
        <v>288</v>
      </c>
      <c r="E67" s="13">
        <f>'[1]2. Rete distributiva'!E22</f>
        <v>349</v>
      </c>
      <c r="F67" s="13">
        <f>'[1]2. Rete distributiva'!F22</f>
        <v>339</v>
      </c>
      <c r="G67" s="13">
        <f>'[1]2. Rete distributiva'!G22</f>
        <v>228</v>
      </c>
      <c r="H67" s="86">
        <f>G67-C67</f>
        <v>9</v>
      </c>
      <c r="I67" s="23">
        <f>(G67-C67)/C67</f>
        <v>4.1095890410958902E-2</v>
      </c>
    </row>
    <row r="68" spans="2:10" x14ac:dyDescent="0.25">
      <c r="B68" s="20" t="s">
        <v>68</v>
      </c>
      <c r="C68" s="13">
        <f>'[1]2. Rete distributiva'!C23</f>
        <v>565</v>
      </c>
      <c r="D68" s="13">
        <f>'[1]2. Rete distributiva'!D23</f>
        <v>773</v>
      </c>
      <c r="E68" s="13">
        <f>'[1]2. Rete distributiva'!E23</f>
        <v>879</v>
      </c>
      <c r="F68" s="13">
        <f>'[1]2. Rete distributiva'!F23</f>
        <v>736</v>
      </c>
      <c r="G68" s="13">
        <f>'[1]2. Rete distributiva'!G23</f>
        <v>615</v>
      </c>
      <c r="H68" s="86">
        <f>G68-C68</f>
        <v>50</v>
      </c>
      <c r="I68" s="23">
        <f>(G68-C68)/C68</f>
        <v>8.8495575221238937E-2</v>
      </c>
    </row>
    <row r="69" spans="2:10" x14ac:dyDescent="0.25">
      <c r="B69" s="20" t="s">
        <v>69</v>
      </c>
      <c r="C69" s="13">
        <f>'[1]2. Rete distributiva'!C24</f>
        <v>76</v>
      </c>
      <c r="D69" s="13">
        <f>'[1]2. Rete distributiva'!D24</f>
        <v>140</v>
      </c>
      <c r="E69" s="13">
        <f>'[1]2. Rete distributiva'!E24</f>
        <v>147</v>
      </c>
      <c r="F69" s="13">
        <f>'[1]2. Rete distributiva'!F24</f>
        <v>131</v>
      </c>
      <c r="G69" s="13">
        <f>'[1]2. Rete distributiva'!G24</f>
        <v>82</v>
      </c>
      <c r="H69" s="86">
        <f>G69-C69</f>
        <v>6</v>
      </c>
      <c r="I69" s="23">
        <f>(G69-C69)/C69</f>
        <v>7.8947368421052627E-2</v>
      </c>
    </row>
    <row r="70" spans="2:10" x14ac:dyDescent="0.25">
      <c r="B70" s="90" t="s">
        <v>71</v>
      </c>
      <c r="C70" s="16">
        <f>SUM(C67:C69)</f>
        <v>860</v>
      </c>
      <c r="D70" s="16">
        <f>SUM(D67:D69)</f>
        <v>1201</v>
      </c>
      <c r="E70" s="16">
        <f t="shared" ref="E70:G70" si="8">SUM(E67:E69)</f>
        <v>1375</v>
      </c>
      <c r="F70" s="16">
        <f t="shared" si="8"/>
        <v>1206</v>
      </c>
      <c r="G70" s="16">
        <f t="shared" si="8"/>
        <v>925</v>
      </c>
      <c r="H70" s="34">
        <f>G70-C70</f>
        <v>65</v>
      </c>
      <c r="I70" s="91">
        <f>(G70-C70)/C70</f>
        <v>7.5581395348837205E-2</v>
      </c>
    </row>
    <row r="71" spans="2:10" ht="24.95" customHeight="1" x14ac:dyDescent="0.2">
      <c r="B71" s="83" t="s">
        <v>47</v>
      </c>
      <c r="C71" s="12"/>
      <c r="D71" s="12"/>
      <c r="E71" s="12"/>
      <c r="G71" s="12"/>
      <c r="H71" s="32"/>
      <c r="I71" s="92"/>
      <c r="J71" s="23"/>
    </row>
    <row r="72" spans="2:10" x14ac:dyDescent="0.25">
      <c r="B72" s="112"/>
      <c r="C72" s="112"/>
      <c r="D72" s="112"/>
      <c r="E72" s="112"/>
      <c r="F72" s="112"/>
      <c r="G72" s="112"/>
      <c r="H72" s="109"/>
      <c r="I72" s="23"/>
      <c r="J72" s="23"/>
    </row>
    <row r="73" spans="2:10" x14ac:dyDescent="0.25">
      <c r="B73" s="104"/>
      <c r="C73" s="106" t="s">
        <v>326</v>
      </c>
      <c r="D73" s="106" t="s">
        <v>327</v>
      </c>
      <c r="E73" s="106" t="s">
        <v>328</v>
      </c>
      <c r="F73" s="108" t="s">
        <v>329</v>
      </c>
      <c r="G73" s="106" t="s">
        <v>330</v>
      </c>
      <c r="H73" s="109"/>
      <c r="I73" s="94"/>
      <c r="J73" s="94"/>
    </row>
    <row r="74" spans="2:10" x14ac:dyDescent="0.25">
      <c r="B74" s="104" t="s">
        <v>67</v>
      </c>
      <c r="C74" s="107">
        <f>C67/$C$67*100</f>
        <v>100</v>
      </c>
      <c r="D74" s="107">
        <f t="shared" ref="D74:G74" si="9">D67/$C$67*100</f>
        <v>131.50684931506848</v>
      </c>
      <c r="E74" s="107">
        <f t="shared" si="9"/>
        <v>159.36073059360731</v>
      </c>
      <c r="F74" s="107">
        <f t="shared" si="9"/>
        <v>154.79452054794521</v>
      </c>
      <c r="G74" s="107">
        <f t="shared" si="9"/>
        <v>104.10958904109589</v>
      </c>
      <c r="H74" s="108"/>
      <c r="I74" s="94"/>
      <c r="J74" s="94"/>
    </row>
    <row r="75" spans="2:10" x14ac:dyDescent="0.25">
      <c r="B75" s="104" t="s">
        <v>68</v>
      </c>
      <c r="C75" s="107">
        <f>C68/$C$68*100</f>
        <v>100</v>
      </c>
      <c r="D75" s="107">
        <f t="shared" ref="D75:G75" si="10">D68/$C$68*100</f>
        <v>136.81415929203538</v>
      </c>
      <c r="E75" s="107">
        <f t="shared" si="10"/>
        <v>155.57522123893804</v>
      </c>
      <c r="F75" s="107">
        <f t="shared" si="10"/>
        <v>130.26548672566372</v>
      </c>
      <c r="G75" s="107">
        <f t="shared" si="10"/>
        <v>108.84955752212389</v>
      </c>
      <c r="H75" s="108"/>
      <c r="I75" s="94"/>
      <c r="J75" s="94"/>
    </row>
    <row r="76" spans="2:10" x14ac:dyDescent="0.25">
      <c r="B76" s="104" t="s">
        <v>69</v>
      </c>
      <c r="C76" s="107">
        <f>C69/$C$69*100</f>
        <v>100</v>
      </c>
      <c r="D76" s="107">
        <f t="shared" ref="D76:G76" si="11">D69/$C$69*100</f>
        <v>184.21052631578948</v>
      </c>
      <c r="E76" s="107">
        <f t="shared" si="11"/>
        <v>193.42105263157893</v>
      </c>
      <c r="F76" s="107">
        <f t="shared" si="11"/>
        <v>172.36842105263156</v>
      </c>
      <c r="G76" s="107">
        <f t="shared" si="11"/>
        <v>107.89473684210526</v>
      </c>
      <c r="H76" s="108"/>
      <c r="I76" s="94"/>
      <c r="J76" s="94"/>
    </row>
    <row r="77" spans="2:10" x14ac:dyDescent="0.25">
      <c r="H77" s="94"/>
      <c r="I77" s="94"/>
      <c r="J77" s="94"/>
    </row>
    <row r="78" spans="2:10" x14ac:dyDescent="0.25">
      <c r="H78" s="94"/>
      <c r="I78" s="94"/>
      <c r="J78" s="94"/>
    </row>
    <row r="79" spans="2:10" ht="24.95" customHeight="1" x14ac:dyDescent="0.25">
      <c r="B79" s="74" t="s">
        <v>270</v>
      </c>
      <c r="H79" s="94"/>
      <c r="I79" s="94"/>
      <c r="J79" s="94"/>
    </row>
    <row r="80" spans="2:10" ht="25.5" x14ac:dyDescent="0.25">
      <c r="B80" s="78" t="s">
        <v>11</v>
      </c>
      <c r="C80" s="88" t="s">
        <v>326</v>
      </c>
      <c r="D80" s="88" t="s">
        <v>327</v>
      </c>
      <c r="E80" s="88" t="s">
        <v>328</v>
      </c>
      <c r="F80" s="88" t="s">
        <v>329</v>
      </c>
      <c r="G80" s="88" t="s">
        <v>330</v>
      </c>
      <c r="H80" s="80" t="s">
        <v>331</v>
      </c>
      <c r="I80" s="80" t="s">
        <v>332</v>
      </c>
      <c r="J80" s="89"/>
    </row>
    <row r="81" spans="2:22" x14ac:dyDescent="0.25">
      <c r="B81" s="20" t="s">
        <v>67</v>
      </c>
      <c r="C81" s="13">
        <f>'[1]2. Rete distributiva'!C31</f>
        <v>676</v>
      </c>
      <c r="D81" s="13">
        <f>'[1]2. Rete distributiva'!D31</f>
        <v>828</v>
      </c>
      <c r="E81" s="13">
        <f>'[1]2. Rete distributiva'!E31</f>
        <v>869</v>
      </c>
      <c r="F81" s="13">
        <f>'[1]2. Rete distributiva'!F31</f>
        <v>1018</v>
      </c>
      <c r="G81" s="13">
        <f>'[1]2. Rete distributiva'!G31</f>
        <v>652</v>
      </c>
      <c r="H81" s="86">
        <f>G81-C81</f>
        <v>-24</v>
      </c>
      <c r="I81" s="23">
        <f>(G81-C81)/C81</f>
        <v>-3.5502958579881658E-2</v>
      </c>
    </row>
    <row r="82" spans="2:22" x14ac:dyDescent="0.25">
      <c r="B82" s="20" t="s">
        <v>68</v>
      </c>
      <c r="C82" s="13">
        <f>'[1]2. Rete distributiva'!C32</f>
        <v>2994</v>
      </c>
      <c r="D82" s="13">
        <f>'[1]2. Rete distributiva'!D32</f>
        <v>3104</v>
      </c>
      <c r="E82" s="13">
        <f>'[1]2. Rete distributiva'!E32</f>
        <v>2850</v>
      </c>
      <c r="F82" s="13">
        <f>'[1]2. Rete distributiva'!F32</f>
        <v>2533</v>
      </c>
      <c r="G82" s="13">
        <f>'[1]2. Rete distributiva'!G32</f>
        <v>1874</v>
      </c>
      <c r="H82" s="86">
        <f>G82-C82</f>
        <v>-1120</v>
      </c>
      <c r="I82" s="23">
        <f>(G82-C82)/C82</f>
        <v>-0.37408149632598531</v>
      </c>
    </row>
    <row r="83" spans="2:22" x14ac:dyDescent="0.25">
      <c r="B83" s="20" t="s">
        <v>69</v>
      </c>
      <c r="C83" s="13">
        <f>'[1]2. Rete distributiva'!C33</f>
        <v>245</v>
      </c>
      <c r="D83" s="13">
        <f>'[1]2. Rete distributiva'!D33</f>
        <v>292</v>
      </c>
      <c r="E83" s="13">
        <f>'[1]2. Rete distributiva'!E33</f>
        <v>312</v>
      </c>
      <c r="F83" s="13">
        <f>'[1]2. Rete distributiva'!F33</f>
        <v>350</v>
      </c>
      <c r="G83" s="13">
        <f>'[1]2. Rete distributiva'!G33</f>
        <v>232</v>
      </c>
      <c r="H83" s="86">
        <f>G83-C83</f>
        <v>-13</v>
      </c>
      <c r="I83" s="23">
        <f>(G83-C83)/C83</f>
        <v>-5.3061224489795916E-2</v>
      </c>
    </row>
    <row r="84" spans="2:22" x14ac:dyDescent="0.25">
      <c r="B84" s="90" t="s">
        <v>71</v>
      </c>
      <c r="C84" s="16">
        <f>SUM(C81:C83)</f>
        <v>3915</v>
      </c>
      <c r="D84" s="16">
        <f t="shared" ref="D84:G84" si="12">SUM(D81:D83)</f>
        <v>4224</v>
      </c>
      <c r="E84" s="16">
        <f t="shared" si="12"/>
        <v>4031</v>
      </c>
      <c r="F84" s="16">
        <f t="shared" si="12"/>
        <v>3901</v>
      </c>
      <c r="G84" s="16">
        <f t="shared" si="12"/>
        <v>2758</v>
      </c>
      <c r="H84" s="34">
        <f>G84-C84</f>
        <v>-1157</v>
      </c>
      <c r="I84" s="91">
        <f>(G84-C84)/C84</f>
        <v>-0.29553001277139207</v>
      </c>
    </row>
    <row r="85" spans="2:22" ht="24.95" customHeight="1" x14ac:dyDescent="0.2">
      <c r="B85" s="83" t="s">
        <v>47</v>
      </c>
      <c r="C85" s="12"/>
      <c r="D85" s="12"/>
      <c r="E85" s="12"/>
      <c r="G85" s="12"/>
      <c r="H85" s="32"/>
      <c r="I85" s="92"/>
      <c r="J85" s="23"/>
      <c r="V85" s="20" t="s">
        <v>150</v>
      </c>
    </row>
    <row r="86" spans="2:22" x14ac:dyDescent="0.25">
      <c r="H86" s="94"/>
      <c r="I86" s="94"/>
      <c r="J86" s="94"/>
    </row>
    <row r="87" spans="2:22" x14ac:dyDescent="0.25">
      <c r="B87" s="104"/>
      <c r="C87" s="106" t="s">
        <v>326</v>
      </c>
      <c r="D87" s="106" t="s">
        <v>327</v>
      </c>
      <c r="E87" s="106" t="s">
        <v>328</v>
      </c>
      <c r="F87" s="108" t="s">
        <v>329</v>
      </c>
      <c r="G87" s="106" t="s">
        <v>330</v>
      </c>
      <c r="H87" s="108"/>
      <c r="I87" s="94"/>
      <c r="J87" s="94"/>
    </row>
    <row r="88" spans="2:22" x14ac:dyDescent="0.25">
      <c r="B88" s="104" t="s">
        <v>67</v>
      </c>
      <c r="C88" s="107">
        <f>C81/$C$81*100</f>
        <v>100</v>
      </c>
      <c r="D88" s="107">
        <f t="shared" ref="D88:G88" si="13">D81/$C$81*100</f>
        <v>122.48520710059172</v>
      </c>
      <c r="E88" s="107">
        <f t="shared" si="13"/>
        <v>128.55029585798817</v>
      </c>
      <c r="F88" s="107">
        <f t="shared" si="13"/>
        <v>150.59171597633136</v>
      </c>
      <c r="G88" s="107">
        <f t="shared" si="13"/>
        <v>96.449704142011839</v>
      </c>
      <c r="H88" s="108"/>
      <c r="I88" s="94"/>
      <c r="J88" s="94"/>
    </row>
    <row r="89" spans="2:22" x14ac:dyDescent="0.25">
      <c r="B89" s="104" t="s">
        <v>68</v>
      </c>
      <c r="C89" s="107">
        <f>C82/$C$82*100</f>
        <v>100</v>
      </c>
      <c r="D89" s="107">
        <f t="shared" ref="D89:G89" si="14">D82/$C$82*100</f>
        <v>103.67401469605879</v>
      </c>
      <c r="E89" s="107">
        <f t="shared" si="14"/>
        <v>95.190380761523045</v>
      </c>
      <c r="F89" s="107">
        <f t="shared" si="14"/>
        <v>84.602538410153642</v>
      </c>
      <c r="G89" s="107">
        <f t="shared" si="14"/>
        <v>62.59185036740147</v>
      </c>
      <c r="H89" s="108"/>
      <c r="I89" s="94"/>
      <c r="J89" s="94"/>
    </row>
    <row r="90" spans="2:22" x14ac:dyDescent="0.25">
      <c r="B90" s="104" t="s">
        <v>69</v>
      </c>
      <c r="C90" s="107">
        <f>C83/$C$83*100</f>
        <v>100</v>
      </c>
      <c r="D90" s="107">
        <f t="shared" ref="D90:G90" si="15">D83/$C$83*100</f>
        <v>119.18367346938777</v>
      </c>
      <c r="E90" s="107">
        <f t="shared" si="15"/>
        <v>127.3469387755102</v>
      </c>
      <c r="F90" s="107">
        <f t="shared" si="15"/>
        <v>142.85714285714286</v>
      </c>
      <c r="G90" s="107">
        <f t="shared" si="15"/>
        <v>94.693877551020407</v>
      </c>
      <c r="H90" s="108"/>
      <c r="I90" s="94"/>
      <c r="J90" s="94"/>
    </row>
    <row r="91" spans="2:22" x14ac:dyDescent="0.25">
      <c r="B91" s="112"/>
      <c r="C91" s="112"/>
      <c r="D91" s="112"/>
      <c r="E91" s="112"/>
      <c r="F91" s="112"/>
      <c r="G91" s="112"/>
      <c r="H91" s="108"/>
      <c r="I91" s="94"/>
      <c r="J91" s="94"/>
    </row>
    <row r="92" spans="2:22" x14ac:dyDescent="0.25">
      <c r="H92" s="94"/>
      <c r="I92" s="94"/>
      <c r="J92" s="94"/>
    </row>
    <row r="93" spans="2:22" ht="24.95" customHeight="1" x14ac:dyDescent="0.25">
      <c r="B93" s="74" t="s">
        <v>271</v>
      </c>
      <c r="H93" s="94"/>
      <c r="I93" s="94"/>
      <c r="J93" s="94"/>
    </row>
    <row r="94" spans="2:22" ht="25.5" x14ac:dyDescent="0.25">
      <c r="B94" s="78" t="s">
        <v>12</v>
      </c>
      <c r="C94" s="88" t="s">
        <v>326</v>
      </c>
      <c r="D94" s="88" t="s">
        <v>327</v>
      </c>
      <c r="E94" s="88" t="s">
        <v>328</v>
      </c>
      <c r="F94" s="88" t="s">
        <v>329</v>
      </c>
      <c r="G94" s="88" t="s">
        <v>330</v>
      </c>
      <c r="H94" s="80" t="s">
        <v>331</v>
      </c>
      <c r="I94" s="80" t="s">
        <v>332</v>
      </c>
      <c r="J94" s="89"/>
    </row>
    <row r="95" spans="2:22" x14ac:dyDescent="0.25">
      <c r="B95" s="20" t="s">
        <v>67</v>
      </c>
      <c r="C95" s="13">
        <f>'[1]2. Rete distributiva'!C40</f>
        <v>255</v>
      </c>
      <c r="D95" s="13">
        <f>'[1]2. Rete distributiva'!D40</f>
        <v>316</v>
      </c>
      <c r="E95" s="13">
        <f>'[1]2. Rete distributiva'!E40</f>
        <v>327</v>
      </c>
      <c r="F95" s="13">
        <f>'[1]2. Rete distributiva'!F40</f>
        <v>292</v>
      </c>
      <c r="G95" s="13">
        <f>'[1]2. Rete distributiva'!G40</f>
        <v>238</v>
      </c>
      <c r="H95" s="86">
        <f>G95-C95</f>
        <v>-17</v>
      </c>
      <c r="I95" s="23">
        <f>(G95-C95)/C95</f>
        <v>-6.6666666666666666E-2</v>
      </c>
    </row>
    <row r="96" spans="2:22" x14ac:dyDescent="0.25">
      <c r="B96" s="20" t="s">
        <v>68</v>
      </c>
      <c r="C96" s="13">
        <f>'[1]2. Rete distributiva'!C41</f>
        <v>931</v>
      </c>
      <c r="D96" s="13">
        <f>'[1]2. Rete distributiva'!D41</f>
        <v>1145</v>
      </c>
      <c r="E96" s="13">
        <f>'[1]2. Rete distributiva'!E41</f>
        <v>1180</v>
      </c>
      <c r="F96" s="13">
        <f>'[1]2. Rete distributiva'!F41</f>
        <v>927</v>
      </c>
      <c r="G96" s="13">
        <f>'[1]2. Rete distributiva'!G41</f>
        <v>738</v>
      </c>
      <c r="H96" s="86">
        <f>G96-C96</f>
        <v>-193</v>
      </c>
      <c r="I96" s="23">
        <f>(G96-C96)/C96</f>
        <v>-0.20730397422126745</v>
      </c>
    </row>
    <row r="97" spans="2:10" x14ac:dyDescent="0.25">
      <c r="B97" s="20" t="s">
        <v>69</v>
      </c>
      <c r="C97" s="13">
        <f>'[1]2. Rete distributiva'!C42</f>
        <v>62</v>
      </c>
      <c r="D97" s="13">
        <f>'[1]2. Rete distributiva'!D42</f>
        <v>83</v>
      </c>
      <c r="E97" s="13">
        <f>'[1]2. Rete distributiva'!E42</f>
        <v>108</v>
      </c>
      <c r="F97" s="13">
        <f>'[1]2. Rete distributiva'!F42</f>
        <v>110</v>
      </c>
      <c r="G97" s="13">
        <f>'[1]2. Rete distributiva'!G42</f>
        <v>72</v>
      </c>
      <c r="H97" s="86">
        <f>G97-C97</f>
        <v>10</v>
      </c>
      <c r="I97" s="23">
        <f>(G97-C97)/C97</f>
        <v>0.16129032258064516</v>
      </c>
    </row>
    <row r="98" spans="2:10" x14ac:dyDescent="0.25">
      <c r="B98" s="90" t="s">
        <v>71</v>
      </c>
      <c r="C98" s="16">
        <f>SUM(C95:C97)</f>
        <v>1248</v>
      </c>
      <c r="D98" s="16">
        <f>SUM(D95:D97)</f>
        <v>1544</v>
      </c>
      <c r="E98" s="16">
        <f t="shared" ref="E98:G98" si="16">SUM(E95:E97)</f>
        <v>1615</v>
      </c>
      <c r="F98" s="16">
        <f t="shared" si="16"/>
        <v>1329</v>
      </c>
      <c r="G98" s="16">
        <f t="shared" si="16"/>
        <v>1048</v>
      </c>
      <c r="H98" s="34">
        <f>G98-C98</f>
        <v>-200</v>
      </c>
      <c r="I98" s="91">
        <f>(G98-C98)/C98</f>
        <v>-0.16025641025641027</v>
      </c>
    </row>
    <row r="99" spans="2:10" ht="24.95" customHeight="1" x14ac:dyDescent="0.2">
      <c r="B99" s="83" t="s">
        <v>47</v>
      </c>
      <c r="C99" s="12"/>
      <c r="D99" s="12"/>
      <c r="E99" s="12"/>
      <c r="G99" s="12"/>
      <c r="H99" s="32"/>
      <c r="I99" s="92"/>
      <c r="J99" s="23"/>
    </row>
    <row r="100" spans="2:10" x14ac:dyDescent="0.25">
      <c r="B100" s="112"/>
      <c r="C100" s="112"/>
      <c r="D100" s="112"/>
      <c r="E100" s="112"/>
      <c r="F100" s="112"/>
      <c r="G100" s="112"/>
      <c r="H100" s="108"/>
      <c r="I100" s="94"/>
      <c r="J100" s="94"/>
    </row>
    <row r="101" spans="2:10" x14ac:dyDescent="0.25">
      <c r="B101" s="104"/>
      <c r="C101" s="106" t="s">
        <v>326</v>
      </c>
      <c r="D101" s="106" t="s">
        <v>327</v>
      </c>
      <c r="E101" s="106" t="s">
        <v>328</v>
      </c>
      <c r="F101" s="108" t="s">
        <v>329</v>
      </c>
      <c r="G101" s="106" t="s">
        <v>330</v>
      </c>
      <c r="H101" s="108"/>
      <c r="I101" s="94"/>
      <c r="J101" s="94"/>
    </row>
    <row r="102" spans="2:10" x14ac:dyDescent="0.25">
      <c r="B102" s="104" t="s">
        <v>67</v>
      </c>
      <c r="C102" s="107">
        <f>C95/$C$95*100</f>
        <v>100</v>
      </c>
      <c r="D102" s="107">
        <f t="shared" ref="D102:G102" si="17">D95/$C$95*100</f>
        <v>123.92156862745098</v>
      </c>
      <c r="E102" s="107">
        <f t="shared" si="17"/>
        <v>128.23529411764707</v>
      </c>
      <c r="F102" s="107">
        <f t="shared" si="17"/>
        <v>114.50980392156862</v>
      </c>
      <c r="G102" s="107">
        <f t="shared" si="17"/>
        <v>93.333333333333329</v>
      </c>
      <c r="H102" s="108"/>
      <c r="I102" s="94"/>
      <c r="J102" s="94"/>
    </row>
    <row r="103" spans="2:10" x14ac:dyDescent="0.25">
      <c r="B103" s="104" t="s">
        <v>68</v>
      </c>
      <c r="C103" s="107">
        <f>C96/$C$96*100</f>
        <v>100</v>
      </c>
      <c r="D103" s="107">
        <f t="shared" ref="D103:G103" si="18">D96/$C$96*100</f>
        <v>122.98603651987111</v>
      </c>
      <c r="E103" s="107">
        <f t="shared" si="18"/>
        <v>126.74543501611171</v>
      </c>
      <c r="F103" s="107">
        <f t="shared" si="18"/>
        <v>99.570354457572506</v>
      </c>
      <c r="G103" s="107">
        <f t="shared" si="18"/>
        <v>79.269602577873258</v>
      </c>
      <c r="H103" s="108"/>
      <c r="I103" s="94"/>
      <c r="J103" s="94"/>
    </row>
    <row r="104" spans="2:10" x14ac:dyDescent="0.25">
      <c r="B104" s="104" t="s">
        <v>69</v>
      </c>
      <c r="C104" s="107">
        <f>C97/$C$97*100</f>
        <v>100</v>
      </c>
      <c r="D104" s="107">
        <f t="shared" ref="D104:G104" si="19">D97/$C$97*100</f>
        <v>133.87096774193549</v>
      </c>
      <c r="E104" s="107">
        <f t="shared" si="19"/>
        <v>174.19354838709677</v>
      </c>
      <c r="F104" s="107">
        <f t="shared" si="19"/>
        <v>177.41935483870967</v>
      </c>
      <c r="G104" s="107">
        <f t="shared" si="19"/>
        <v>116.12903225806453</v>
      </c>
      <c r="H104" s="109"/>
      <c r="I104" s="94"/>
      <c r="J104" s="94"/>
    </row>
    <row r="105" spans="2:10" x14ac:dyDescent="0.25">
      <c r="H105" s="94"/>
      <c r="I105" s="94"/>
      <c r="J105" s="94"/>
    </row>
    <row r="106" spans="2:10" x14ac:dyDescent="0.25">
      <c r="H106" s="94"/>
      <c r="I106" s="94"/>
      <c r="J106" s="94"/>
    </row>
    <row r="107" spans="2:10" ht="24.95" customHeight="1" x14ac:dyDescent="0.25">
      <c r="B107" s="74" t="s">
        <v>272</v>
      </c>
      <c r="H107" s="94"/>
      <c r="I107" s="94"/>
      <c r="J107" s="94"/>
    </row>
    <row r="108" spans="2:10" ht="25.5" x14ac:dyDescent="0.25">
      <c r="B108" s="78" t="s">
        <v>13</v>
      </c>
      <c r="C108" s="88" t="s">
        <v>326</v>
      </c>
      <c r="D108" s="88" t="s">
        <v>327</v>
      </c>
      <c r="E108" s="88" t="s">
        <v>328</v>
      </c>
      <c r="F108" s="88" t="s">
        <v>329</v>
      </c>
      <c r="G108" s="88" t="s">
        <v>330</v>
      </c>
      <c r="H108" s="80" t="s">
        <v>331</v>
      </c>
      <c r="I108" s="80" t="s">
        <v>332</v>
      </c>
      <c r="J108" s="89"/>
    </row>
    <row r="109" spans="2:10" x14ac:dyDescent="0.25">
      <c r="B109" s="20" t="s">
        <v>67</v>
      </c>
      <c r="C109" s="13">
        <f>'[1]2. Rete distributiva'!C49</f>
        <v>432</v>
      </c>
      <c r="D109" s="13">
        <f>'[1]2. Rete distributiva'!D49</f>
        <v>551</v>
      </c>
      <c r="E109" s="13">
        <f>'[1]2. Rete distributiva'!E49</f>
        <v>601</v>
      </c>
      <c r="F109" s="13">
        <f>'[1]2. Rete distributiva'!F49</f>
        <v>370</v>
      </c>
      <c r="G109" s="13">
        <f>'[1]2. Rete distributiva'!G49</f>
        <v>386</v>
      </c>
      <c r="H109" s="86">
        <f>G109-C109</f>
        <v>-46</v>
      </c>
      <c r="I109" s="23">
        <f>(G109-C109)/C109</f>
        <v>-0.10648148148148148</v>
      </c>
    </row>
    <row r="110" spans="2:10" x14ac:dyDescent="0.25">
      <c r="B110" s="20" t="s">
        <v>68</v>
      </c>
      <c r="C110" s="13">
        <f>'[1]2. Rete distributiva'!C50</f>
        <v>1214</v>
      </c>
      <c r="D110" s="13">
        <f>'[1]2. Rete distributiva'!D50</f>
        <v>1278</v>
      </c>
      <c r="E110" s="13">
        <f>'[1]2. Rete distributiva'!E50</f>
        <v>1138</v>
      </c>
      <c r="F110" s="13">
        <f>'[1]2. Rete distributiva'!F50</f>
        <v>845</v>
      </c>
      <c r="G110" s="13">
        <f>'[1]2. Rete distributiva'!G50</f>
        <v>718</v>
      </c>
      <c r="H110" s="86">
        <f>G110-C110</f>
        <v>-496</v>
      </c>
      <c r="I110" s="23">
        <f>(G110-C110)/C110</f>
        <v>-0.40856672158154861</v>
      </c>
    </row>
    <row r="111" spans="2:10" x14ac:dyDescent="0.25">
      <c r="B111" s="20" t="s">
        <v>69</v>
      </c>
      <c r="C111" s="13">
        <f>'[1]2. Rete distributiva'!C51</f>
        <v>82</v>
      </c>
      <c r="D111" s="13">
        <f>'[1]2. Rete distributiva'!D51</f>
        <v>129</v>
      </c>
      <c r="E111" s="13">
        <f>'[1]2. Rete distributiva'!E51</f>
        <v>171</v>
      </c>
      <c r="F111" s="13">
        <f>'[1]2. Rete distributiva'!F51</f>
        <v>164</v>
      </c>
      <c r="G111" s="13">
        <f>'[1]2. Rete distributiva'!G51</f>
        <v>143</v>
      </c>
      <c r="H111" s="86">
        <f>G111-C111</f>
        <v>61</v>
      </c>
      <c r="I111" s="23">
        <f>(G111-C111)/C111</f>
        <v>0.74390243902439024</v>
      </c>
    </row>
    <row r="112" spans="2:10" x14ac:dyDescent="0.25">
      <c r="B112" s="90" t="s">
        <v>71</v>
      </c>
      <c r="C112" s="16">
        <f>SUM(C109:C111)</f>
        <v>1728</v>
      </c>
      <c r="D112" s="16">
        <f t="shared" ref="D112:G112" si="20">SUM(D109:D111)</f>
        <v>1958</v>
      </c>
      <c r="E112" s="16">
        <f t="shared" si="20"/>
        <v>1910</v>
      </c>
      <c r="F112" s="16">
        <f t="shared" si="20"/>
        <v>1379</v>
      </c>
      <c r="G112" s="16">
        <f t="shared" si="20"/>
        <v>1247</v>
      </c>
      <c r="H112" s="34">
        <f>G112-C112</f>
        <v>-481</v>
      </c>
      <c r="I112" s="91">
        <f>(G112-C112)/C112</f>
        <v>-0.27835648148148145</v>
      </c>
    </row>
    <row r="113" spans="2:10" ht="24.95" customHeight="1" x14ac:dyDescent="0.2">
      <c r="B113" s="83" t="s">
        <v>47</v>
      </c>
      <c r="C113" s="12"/>
      <c r="D113" s="12"/>
      <c r="E113" s="12"/>
      <c r="G113" s="12"/>
      <c r="H113" s="32"/>
      <c r="I113" s="92"/>
      <c r="J113" s="23"/>
    </row>
    <row r="114" spans="2:10" x14ac:dyDescent="0.25">
      <c r="B114" s="112"/>
      <c r="C114" s="112"/>
      <c r="D114" s="112"/>
      <c r="E114" s="112"/>
      <c r="F114" s="112"/>
      <c r="G114" s="108"/>
      <c r="H114" s="94"/>
      <c r="I114" s="94"/>
      <c r="J114" s="94"/>
    </row>
    <row r="115" spans="2:10" x14ac:dyDescent="0.25">
      <c r="B115" s="104"/>
      <c r="C115" s="106" t="s">
        <v>326</v>
      </c>
      <c r="D115" s="106" t="s">
        <v>327</v>
      </c>
      <c r="E115" s="106" t="s">
        <v>328</v>
      </c>
      <c r="F115" s="108" t="s">
        <v>329</v>
      </c>
      <c r="G115" s="106" t="s">
        <v>330</v>
      </c>
      <c r="H115" s="94"/>
      <c r="I115" s="94"/>
      <c r="J115" s="94"/>
    </row>
    <row r="116" spans="2:10" x14ac:dyDescent="0.25">
      <c r="B116" s="104" t="s">
        <v>67</v>
      </c>
      <c r="C116" s="107">
        <f>C109/$C$109*100</f>
        <v>100</v>
      </c>
      <c r="D116" s="107">
        <f t="shared" ref="D116:G116" si="21">D109/$C$109*100</f>
        <v>127.5462962962963</v>
      </c>
      <c r="E116" s="107">
        <f t="shared" si="21"/>
        <v>139.12037037037038</v>
      </c>
      <c r="F116" s="107">
        <f t="shared" si="21"/>
        <v>85.648148148148152</v>
      </c>
      <c r="G116" s="107">
        <f t="shared" si="21"/>
        <v>89.351851851851848</v>
      </c>
      <c r="H116" s="94"/>
      <c r="I116" s="94"/>
      <c r="J116" s="94"/>
    </row>
    <row r="117" spans="2:10" x14ac:dyDescent="0.25">
      <c r="B117" s="104" t="s">
        <v>68</v>
      </c>
      <c r="C117" s="107">
        <f>C110/$C$110*100</f>
        <v>100</v>
      </c>
      <c r="D117" s="107">
        <f t="shared" ref="D117:G117" si="22">D110/$C$110*100</f>
        <v>105.27182866556836</v>
      </c>
      <c r="E117" s="107">
        <f t="shared" si="22"/>
        <v>93.739703459637553</v>
      </c>
      <c r="F117" s="107">
        <f t="shared" si="22"/>
        <v>69.604612850082376</v>
      </c>
      <c r="G117" s="107">
        <f t="shared" si="22"/>
        <v>59.143327841845142</v>
      </c>
      <c r="H117" s="94"/>
      <c r="I117" s="94"/>
      <c r="J117" s="94"/>
    </row>
    <row r="118" spans="2:10" x14ac:dyDescent="0.25">
      <c r="B118" s="104" t="s">
        <v>69</v>
      </c>
      <c r="C118" s="107">
        <f>C111/$C$111*100</f>
        <v>100</v>
      </c>
      <c r="D118" s="107">
        <f t="shared" ref="D118:G118" si="23">D111/$C$111*100</f>
        <v>157.3170731707317</v>
      </c>
      <c r="E118" s="107">
        <f t="shared" si="23"/>
        <v>208.53658536585365</v>
      </c>
      <c r="F118" s="107">
        <f t="shared" si="23"/>
        <v>200</v>
      </c>
      <c r="G118" s="107">
        <f t="shared" si="23"/>
        <v>174.39024390243901</v>
      </c>
      <c r="H118" s="94"/>
      <c r="I118" s="94"/>
      <c r="J118" s="94"/>
    </row>
    <row r="119" spans="2:10" x14ac:dyDescent="0.25">
      <c r="B119" s="112"/>
      <c r="C119" s="112"/>
      <c r="D119" s="112"/>
      <c r="E119" s="112"/>
      <c r="F119" s="112"/>
      <c r="G119" s="108"/>
      <c r="H119" s="94"/>
      <c r="I119" s="94"/>
      <c r="J119" s="94"/>
    </row>
    <row r="120" spans="2:10" x14ac:dyDescent="0.25">
      <c r="G120" s="94"/>
      <c r="H120" s="94"/>
      <c r="I120" s="94"/>
      <c r="J120" s="94"/>
    </row>
    <row r="121" spans="2:10" x14ac:dyDescent="0.25">
      <c r="G121" s="94"/>
      <c r="H121" s="94"/>
      <c r="I121" s="94"/>
      <c r="J121" s="94"/>
    </row>
    <row r="122" spans="2:10" x14ac:dyDescent="0.25">
      <c r="G122" s="94"/>
      <c r="H122" s="94"/>
      <c r="I122" s="94"/>
      <c r="J122" s="94"/>
    </row>
  </sheetData>
  <sheetProtection sheet="1" formatCells="0" formatColumns="0" formatRows="0" insertColumns="0" insertRows="0" insertHyperlinks="0" deleteColumns="0" deleteRows="0" sort="0" autoFilter="0" pivotTables="0"/>
  <mergeCells count="18">
    <mergeCell ref="B2:T4"/>
    <mergeCell ref="B7:B8"/>
    <mergeCell ref="C7:D8"/>
    <mergeCell ref="E7:J7"/>
    <mergeCell ref="E8:F8"/>
    <mergeCell ref="G8:H8"/>
    <mergeCell ref="I8:J8"/>
    <mergeCell ref="K8:L8"/>
    <mergeCell ref="O22:Q22"/>
    <mergeCell ref="C26:N26"/>
    <mergeCell ref="B33:T35"/>
    <mergeCell ref="C12:J12"/>
    <mergeCell ref="B21:B22"/>
    <mergeCell ref="C21:E22"/>
    <mergeCell ref="F21:N21"/>
    <mergeCell ref="F22:H22"/>
    <mergeCell ref="I22:K22"/>
    <mergeCell ref="L22:N22"/>
  </mergeCells>
  <pageMargins left="0.7" right="0.7" top="0.75" bottom="0.75" header="0.3" footer="0.3"/>
  <pageSetup paperSize="9" scale="44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42146-D329-44E8-A1E2-695038E6EFEF}">
  <sheetPr>
    <tabColor theme="0"/>
    <pageSetUpPr fitToPage="1"/>
  </sheetPr>
  <dimension ref="B2:Z128"/>
  <sheetViews>
    <sheetView topLeftCell="A22" zoomScaleNormal="100" zoomScalePageLayoutView="125" workbookViewId="0">
      <selection activeCell="N24" sqref="N24"/>
    </sheetView>
  </sheetViews>
  <sheetFormatPr defaultColWidth="10" defaultRowHeight="12.75" x14ac:dyDescent="0.25"/>
  <cols>
    <col min="1" max="1" width="4.7109375" style="20" customWidth="1"/>
    <col min="2" max="2" width="21.5703125" style="20" customWidth="1"/>
    <col min="3" max="20" width="9.28515625" style="20" customWidth="1"/>
    <col min="21" max="22" width="10" style="20"/>
    <col min="23" max="23" width="8.42578125" style="20" customWidth="1"/>
    <col min="24" max="25" width="10" style="20"/>
    <col min="26" max="26" width="9.140625" style="20" customWidth="1"/>
    <col min="27" max="28" width="10" style="20"/>
    <col min="29" max="29" width="8.7109375" style="20" customWidth="1"/>
    <col min="30" max="31" width="10" style="20"/>
    <col min="32" max="32" width="9" style="20" customWidth="1"/>
    <col min="33" max="34" width="10" style="20"/>
    <col min="35" max="35" width="9.42578125" style="20" customWidth="1"/>
    <col min="36" max="16384" width="10" style="20"/>
  </cols>
  <sheetData>
    <row r="2" spans="2:26" ht="15" customHeight="1" x14ac:dyDescent="0.25">
      <c r="B2" s="154" t="s">
        <v>164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V2" s="104" t="s">
        <v>50</v>
      </c>
      <c r="W2" s="104"/>
      <c r="X2" s="104"/>
      <c r="Y2" s="104"/>
      <c r="Z2" s="104"/>
    </row>
    <row r="3" spans="2:26" x14ac:dyDescent="0.25"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V3" s="104"/>
      <c r="W3" s="104"/>
      <c r="X3" s="104"/>
      <c r="Y3" s="104"/>
      <c r="Z3" s="104"/>
    </row>
    <row r="4" spans="2:26" x14ac:dyDescent="0.25"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V4" s="104"/>
      <c r="W4" s="104"/>
      <c r="X4" s="104"/>
      <c r="Y4" s="104"/>
      <c r="Z4" s="104"/>
    </row>
    <row r="5" spans="2:26" ht="13.5" customHeight="1" x14ac:dyDescent="0.25">
      <c r="C5" s="73"/>
      <c r="D5" s="73"/>
      <c r="E5" s="73"/>
      <c r="F5" s="73"/>
      <c r="G5" s="73"/>
      <c r="H5" s="73"/>
      <c r="I5" s="73"/>
      <c r="J5" s="73"/>
      <c r="K5" s="73"/>
      <c r="L5" s="73"/>
      <c r="O5" s="20" t="s">
        <v>51</v>
      </c>
      <c r="V5" s="104"/>
      <c r="W5" s="104"/>
      <c r="X5" s="104"/>
      <c r="Y5" s="104"/>
      <c r="Z5" s="104"/>
    </row>
    <row r="6" spans="2:26" s="76" customFormat="1" ht="24.95" customHeight="1" x14ac:dyDescent="0.25">
      <c r="B6" s="74" t="s">
        <v>181</v>
      </c>
      <c r="C6" s="75"/>
      <c r="D6" s="75"/>
      <c r="E6" s="75"/>
      <c r="F6" s="75"/>
      <c r="G6" s="75"/>
      <c r="H6" s="75"/>
      <c r="I6" s="75"/>
      <c r="J6" s="75"/>
      <c r="K6" s="75"/>
      <c r="L6" s="75"/>
      <c r="V6" s="105"/>
      <c r="W6" s="105"/>
      <c r="X6" s="105"/>
      <c r="Y6" s="105"/>
      <c r="Z6" s="105"/>
    </row>
    <row r="7" spans="2:26" ht="15" customHeight="1" x14ac:dyDescent="0.25">
      <c r="B7" s="182" t="s">
        <v>78</v>
      </c>
      <c r="C7" s="157" t="s">
        <v>55</v>
      </c>
      <c r="D7" s="157"/>
      <c r="E7" s="159" t="s">
        <v>2</v>
      </c>
      <c r="F7" s="159"/>
      <c r="G7" s="159"/>
      <c r="H7" s="159"/>
      <c r="I7" s="159"/>
      <c r="J7" s="159"/>
      <c r="K7" s="159"/>
      <c r="L7" s="159"/>
      <c r="V7" s="104" t="s">
        <v>34</v>
      </c>
      <c r="W7" s="104"/>
      <c r="X7" s="104"/>
      <c r="Y7" s="104"/>
      <c r="Z7" s="104"/>
    </row>
    <row r="8" spans="2:26" ht="27" customHeight="1" x14ac:dyDescent="0.25">
      <c r="B8" s="183"/>
      <c r="C8" s="158"/>
      <c r="D8" s="158"/>
      <c r="E8" s="165" t="s">
        <v>72</v>
      </c>
      <c r="F8" s="165"/>
      <c r="G8" s="165" t="s">
        <v>73</v>
      </c>
      <c r="H8" s="165"/>
      <c r="I8" s="165" t="s">
        <v>74</v>
      </c>
      <c r="J8" s="165"/>
      <c r="K8" s="165" t="s">
        <v>77</v>
      </c>
      <c r="L8" s="165"/>
      <c r="V8" s="104"/>
      <c r="W8" s="104"/>
      <c r="X8" s="104"/>
      <c r="Y8" s="104"/>
      <c r="Z8" s="104"/>
    </row>
    <row r="9" spans="2:26" ht="35.25" customHeight="1" x14ac:dyDescent="0.25">
      <c r="B9" s="78"/>
      <c r="C9" s="79" t="s">
        <v>240</v>
      </c>
      <c r="D9" s="80" t="s">
        <v>0</v>
      </c>
      <c r="E9" s="79" t="s">
        <v>240</v>
      </c>
      <c r="F9" s="80" t="s">
        <v>0</v>
      </c>
      <c r="G9" s="79" t="s">
        <v>240</v>
      </c>
      <c r="H9" s="80" t="s">
        <v>0</v>
      </c>
      <c r="I9" s="79" t="s">
        <v>240</v>
      </c>
      <c r="J9" s="80" t="s">
        <v>0</v>
      </c>
      <c r="K9" s="79" t="s">
        <v>240</v>
      </c>
      <c r="L9" s="80" t="s">
        <v>0</v>
      </c>
      <c r="V9" s="104"/>
      <c r="W9" s="106" t="s">
        <v>72</v>
      </c>
      <c r="X9" s="106" t="s">
        <v>73</v>
      </c>
      <c r="Y9" s="106" t="s">
        <v>74</v>
      </c>
      <c r="Z9" s="106" t="s">
        <v>69</v>
      </c>
    </row>
    <row r="10" spans="2:26" x14ac:dyDescent="0.25">
      <c r="B10" s="20" t="s">
        <v>3</v>
      </c>
      <c r="C10" s="12">
        <f>$G$43</f>
        <v>21898</v>
      </c>
      <c r="D10" s="28">
        <v>1</v>
      </c>
      <c r="E10" s="12">
        <f>$G$39</f>
        <v>11559</v>
      </c>
      <c r="F10" s="14">
        <f>E10/$C$10</f>
        <v>0.52785642524431453</v>
      </c>
      <c r="G10" s="12">
        <f>$G$40</f>
        <v>3760</v>
      </c>
      <c r="H10" s="14">
        <f>G10/$C$10</f>
        <v>0.17170517855511919</v>
      </c>
      <c r="I10" s="12">
        <f>$G$41</f>
        <v>1681</v>
      </c>
      <c r="J10" s="14">
        <f>I10/$C$10</f>
        <v>7.6765001369988123E-2</v>
      </c>
      <c r="K10" s="12">
        <f>$G$42</f>
        <v>4898</v>
      </c>
      <c r="L10" s="14">
        <f>K10/$C$10</f>
        <v>0.22367339483057813</v>
      </c>
      <c r="N10" s="20" t="s">
        <v>52</v>
      </c>
      <c r="V10" s="104" t="s">
        <v>4</v>
      </c>
      <c r="W10" s="107">
        <f>$E$11</f>
        <v>1978</v>
      </c>
      <c r="X10" s="107">
        <f>$G$11</f>
        <v>599</v>
      </c>
      <c r="Y10" s="107">
        <f>$I$11</f>
        <v>320</v>
      </c>
      <c r="Z10" s="107">
        <f>$K$11</f>
        <v>1048</v>
      </c>
    </row>
    <row r="11" spans="2:26" x14ac:dyDescent="0.25">
      <c r="B11" s="20" t="s">
        <v>4</v>
      </c>
      <c r="C11" s="12">
        <f>$G$58</f>
        <v>3945</v>
      </c>
      <c r="D11" s="29">
        <v>1</v>
      </c>
      <c r="E11" s="12">
        <f>$G$54</f>
        <v>1978</v>
      </c>
      <c r="F11" s="17">
        <f>E11/$C$11</f>
        <v>0.50139416983523444</v>
      </c>
      <c r="G11" s="12">
        <f>$G$55</f>
        <v>599</v>
      </c>
      <c r="H11" s="17">
        <f>G11/$C$11</f>
        <v>0.15183776932826362</v>
      </c>
      <c r="I11" s="12">
        <f>$G$56</f>
        <v>320</v>
      </c>
      <c r="J11" s="17">
        <f>I11/$C$11</f>
        <v>8.1115335868187574E-2</v>
      </c>
      <c r="K11" s="12">
        <f>$G$57</f>
        <v>1048</v>
      </c>
      <c r="L11" s="17">
        <f>K11/$C$11</f>
        <v>0.26565272496831432</v>
      </c>
      <c r="V11" s="112"/>
      <c r="W11" s="112"/>
      <c r="X11" s="112"/>
      <c r="Y11" s="112"/>
      <c r="Z11" s="112"/>
    </row>
    <row r="12" spans="2:26" ht="15" customHeight="1" x14ac:dyDescent="0.25">
      <c r="B12" s="81"/>
      <c r="C12" s="161" t="s">
        <v>14</v>
      </c>
      <c r="D12" s="161"/>
      <c r="E12" s="161"/>
      <c r="F12" s="161"/>
      <c r="G12" s="161"/>
      <c r="H12" s="161"/>
      <c r="I12" s="161"/>
      <c r="J12" s="161"/>
      <c r="K12" s="161"/>
      <c r="L12" s="161"/>
    </row>
    <row r="13" spans="2:26" ht="15" customHeight="1" x14ac:dyDescent="0.25">
      <c r="B13" s="20" t="s">
        <v>53</v>
      </c>
      <c r="C13" s="12">
        <f>$G$73</f>
        <v>615</v>
      </c>
      <c r="D13" s="28">
        <v>1</v>
      </c>
      <c r="E13" s="12">
        <f>$G$69</f>
        <v>280</v>
      </c>
      <c r="F13" s="14">
        <f>E13/$C$13</f>
        <v>0.45528455284552843</v>
      </c>
      <c r="G13" s="12">
        <f>$G$70</f>
        <v>97</v>
      </c>
      <c r="H13" s="14">
        <f>G13/$C$13</f>
        <v>0.15772357723577235</v>
      </c>
      <c r="I13" s="12">
        <f>$G$71</f>
        <v>72</v>
      </c>
      <c r="J13" s="14">
        <f>I13/$C$13</f>
        <v>0.11707317073170732</v>
      </c>
      <c r="K13" s="12">
        <f>$G$72</f>
        <v>166</v>
      </c>
      <c r="L13" s="14">
        <f>K13/$C$13</f>
        <v>0.26991869918699185</v>
      </c>
    </row>
    <row r="14" spans="2:26" x14ac:dyDescent="0.25">
      <c r="B14" s="20" t="s">
        <v>5</v>
      </c>
      <c r="C14" s="12">
        <f>$G$88</f>
        <v>1874</v>
      </c>
      <c r="D14" s="28">
        <v>1</v>
      </c>
      <c r="E14" s="12">
        <f>$G$84</f>
        <v>848</v>
      </c>
      <c r="F14" s="14">
        <f>E14/$C$14</f>
        <v>0.45250800426894344</v>
      </c>
      <c r="G14" s="12">
        <f>$G$85</f>
        <v>346</v>
      </c>
      <c r="H14" s="14">
        <f>G14/$C$14</f>
        <v>0.18463180362860193</v>
      </c>
      <c r="I14" s="12">
        <f>$G$86</f>
        <v>140</v>
      </c>
      <c r="J14" s="14">
        <f>I14/$C$14</f>
        <v>7.4706510138740662E-2</v>
      </c>
      <c r="K14" s="12">
        <f>$G$87</f>
        <v>540</v>
      </c>
      <c r="L14" s="14">
        <f>K14/$C$14</f>
        <v>0.28815368196371399</v>
      </c>
      <c r="P14" s="20" t="s">
        <v>49</v>
      </c>
      <c r="R14" s="20" t="s">
        <v>8</v>
      </c>
    </row>
    <row r="15" spans="2:26" x14ac:dyDescent="0.25">
      <c r="B15" s="20" t="s">
        <v>6</v>
      </c>
      <c r="C15" s="12">
        <f>$G$103</f>
        <v>738</v>
      </c>
      <c r="D15" s="28">
        <v>1</v>
      </c>
      <c r="E15" s="12">
        <f>$G$99</f>
        <v>406</v>
      </c>
      <c r="F15" s="14">
        <f>E15/$C$15</f>
        <v>0.55013550135501355</v>
      </c>
      <c r="G15" s="12">
        <f>$G$100</f>
        <v>88</v>
      </c>
      <c r="H15" s="14">
        <f>G15/$C$15</f>
        <v>0.11924119241192412</v>
      </c>
      <c r="I15" s="12">
        <f>$G$101</f>
        <v>61</v>
      </c>
      <c r="J15" s="14">
        <f>I15/$C$15</f>
        <v>8.2655826558265588E-2</v>
      </c>
      <c r="K15" s="12">
        <f>$G$102</f>
        <v>183</v>
      </c>
      <c r="L15" s="14">
        <f>K15/$C$15</f>
        <v>0.24796747967479674</v>
      </c>
    </row>
    <row r="16" spans="2:26" x14ac:dyDescent="0.25">
      <c r="B16" s="82" t="s">
        <v>7</v>
      </c>
      <c r="C16" s="16">
        <f>$G$118</f>
        <v>718</v>
      </c>
      <c r="D16" s="29">
        <v>1</v>
      </c>
      <c r="E16" s="16">
        <f>$G$114</f>
        <v>444</v>
      </c>
      <c r="F16" s="17">
        <f>E16/$C$16</f>
        <v>0.61838440111420612</v>
      </c>
      <c r="G16" s="16">
        <f>$G$115</f>
        <v>68</v>
      </c>
      <c r="H16" s="17">
        <f>G16/$C$16</f>
        <v>9.4707520891364902E-2</v>
      </c>
      <c r="I16" s="16">
        <f>$G$116</f>
        <v>47</v>
      </c>
      <c r="J16" s="17">
        <f>I16/$C$16</f>
        <v>6.545961002785515E-2</v>
      </c>
      <c r="K16" s="16">
        <f>$G$117</f>
        <v>159</v>
      </c>
      <c r="L16" s="17">
        <f>K16/$C$16</f>
        <v>0.2214484679665738</v>
      </c>
    </row>
    <row r="17" spans="2:23" ht="24.95" customHeight="1" x14ac:dyDescent="0.2">
      <c r="B17" s="83" t="s">
        <v>47</v>
      </c>
      <c r="C17" s="84"/>
      <c r="D17" s="84"/>
      <c r="E17" s="84"/>
      <c r="F17" s="84"/>
      <c r="G17" s="84"/>
      <c r="H17" s="84"/>
      <c r="I17" s="84"/>
      <c r="J17" s="84"/>
      <c r="K17" s="84"/>
      <c r="L17" s="84"/>
    </row>
    <row r="20" spans="2:23" s="85" customFormat="1" ht="24.95" customHeight="1" x14ac:dyDescent="0.25">
      <c r="B20" s="74" t="s">
        <v>201</v>
      </c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</row>
    <row r="21" spans="2:23" ht="15" customHeight="1" x14ac:dyDescent="0.25">
      <c r="B21" s="182" t="s">
        <v>78</v>
      </c>
      <c r="C21" s="162" t="s">
        <v>55</v>
      </c>
      <c r="D21" s="162"/>
      <c r="E21" s="162"/>
      <c r="F21" s="159" t="s">
        <v>2</v>
      </c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</row>
    <row r="22" spans="2:23" ht="24.75" customHeight="1" x14ac:dyDescent="0.25">
      <c r="B22" s="183"/>
      <c r="C22" s="163"/>
      <c r="D22" s="163"/>
      <c r="E22" s="163"/>
      <c r="F22" s="160" t="s">
        <v>72</v>
      </c>
      <c r="G22" s="160"/>
      <c r="H22" s="160"/>
      <c r="I22" s="160" t="s">
        <v>73</v>
      </c>
      <c r="J22" s="160"/>
      <c r="K22" s="160"/>
      <c r="L22" s="160" t="s">
        <v>74</v>
      </c>
      <c r="M22" s="160"/>
      <c r="N22" s="160"/>
      <c r="O22" s="160" t="s">
        <v>75</v>
      </c>
      <c r="P22" s="160"/>
      <c r="Q22" s="160"/>
    </row>
    <row r="23" spans="2:23" ht="35.25" customHeight="1" x14ac:dyDescent="0.25">
      <c r="B23" s="78"/>
      <c r="C23" s="79" t="s">
        <v>240</v>
      </c>
      <c r="D23" s="80" t="s">
        <v>241</v>
      </c>
      <c r="E23" s="80" t="s">
        <v>242</v>
      </c>
      <c r="F23" s="79" t="s">
        <v>240</v>
      </c>
      <c r="G23" s="80" t="s">
        <v>241</v>
      </c>
      <c r="H23" s="80" t="s">
        <v>242</v>
      </c>
      <c r="I23" s="79" t="s">
        <v>240</v>
      </c>
      <c r="J23" s="80" t="s">
        <v>241</v>
      </c>
      <c r="K23" s="80" t="s">
        <v>242</v>
      </c>
      <c r="L23" s="79" t="s">
        <v>240</v>
      </c>
      <c r="M23" s="80" t="s">
        <v>241</v>
      </c>
      <c r="N23" s="80" t="s">
        <v>242</v>
      </c>
      <c r="O23" s="79" t="s">
        <v>240</v>
      </c>
      <c r="P23" s="80" t="s">
        <v>241</v>
      </c>
      <c r="Q23" s="80" t="s">
        <v>242</v>
      </c>
      <c r="W23" s="20" t="s">
        <v>52</v>
      </c>
    </row>
    <row r="24" spans="2:23" x14ac:dyDescent="0.25">
      <c r="B24" s="20" t="s">
        <v>3</v>
      </c>
      <c r="C24" s="12">
        <f>$G$43</f>
        <v>21898</v>
      </c>
      <c r="D24" s="86">
        <f>G43-F43</f>
        <v>-7457</v>
      </c>
      <c r="E24" s="23">
        <f>(G43-F43)/F43</f>
        <v>-0.25402827456991994</v>
      </c>
      <c r="F24" s="12">
        <f>$G$39</f>
        <v>11559</v>
      </c>
      <c r="G24" s="86">
        <f>G39-F39</f>
        <v>-1158</v>
      </c>
      <c r="H24" s="23">
        <f>(G39-F39)/F39</f>
        <v>-9.1059212078320365E-2</v>
      </c>
      <c r="I24" s="12">
        <f>$G$40</f>
        <v>3760</v>
      </c>
      <c r="J24" s="86">
        <f>G40-F40</f>
        <v>-3802</v>
      </c>
      <c r="K24" s="23">
        <f>(G40-F40)/F40</f>
        <v>-0.50277704311028826</v>
      </c>
      <c r="L24" s="12">
        <f>$G$41</f>
        <v>1681</v>
      </c>
      <c r="M24" s="86">
        <f>G41-F41</f>
        <v>-158</v>
      </c>
      <c r="N24" s="23">
        <f>(G41-F41)/F41</f>
        <v>-8.5916258836324089E-2</v>
      </c>
      <c r="O24" s="12">
        <f>$G$42</f>
        <v>4898</v>
      </c>
      <c r="P24" s="86">
        <f>G42-F42</f>
        <v>-2339</v>
      </c>
      <c r="Q24" s="23">
        <f>(G42-F42)/F42</f>
        <v>-0.32320022108608537</v>
      </c>
    </row>
    <row r="25" spans="2:23" x14ac:dyDescent="0.25">
      <c r="B25" s="20" t="s">
        <v>4</v>
      </c>
      <c r="C25" s="12">
        <f>$G$58</f>
        <v>3945</v>
      </c>
      <c r="D25" s="86">
        <f>G58-F58</f>
        <v>-1096</v>
      </c>
      <c r="E25" s="23">
        <f>(G58-F58)/F58</f>
        <v>-0.21741717913112477</v>
      </c>
      <c r="F25" s="12">
        <f>$G$54</f>
        <v>1978</v>
      </c>
      <c r="G25" s="86">
        <f>G54-F54</f>
        <v>92</v>
      </c>
      <c r="H25" s="23">
        <f>(G54-F54)/F54</f>
        <v>4.878048780487805E-2</v>
      </c>
      <c r="I25" s="12">
        <f>$G$55</f>
        <v>599</v>
      </c>
      <c r="J25" s="86">
        <f>G55-F55</f>
        <v>-850</v>
      </c>
      <c r="K25" s="23">
        <f>(G55-F55)/F55</f>
        <v>-0.58661145617667354</v>
      </c>
      <c r="L25" s="12">
        <f>$G$56</f>
        <v>320</v>
      </c>
      <c r="M25" s="86">
        <f>G56-F56</f>
        <v>-39</v>
      </c>
      <c r="N25" s="23">
        <f>(G56-F56)/F56</f>
        <v>-0.10863509749303621</v>
      </c>
      <c r="O25" s="12">
        <f>$G$57</f>
        <v>1048</v>
      </c>
      <c r="P25" s="86">
        <f>G57-F57</f>
        <v>-299</v>
      </c>
      <c r="Q25" s="23">
        <f>(G57-F57)/F57</f>
        <v>-0.22197475872308833</v>
      </c>
    </row>
    <row r="26" spans="2:23" ht="15" customHeight="1" x14ac:dyDescent="0.25">
      <c r="C26" s="161" t="s">
        <v>14</v>
      </c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</row>
    <row r="27" spans="2:23" ht="15" customHeight="1" x14ac:dyDescent="0.25">
      <c r="B27" s="20" t="s">
        <v>53</v>
      </c>
      <c r="C27" s="12">
        <f>$G$73</f>
        <v>615</v>
      </c>
      <c r="D27" s="86">
        <f>G73-F73</f>
        <v>-121</v>
      </c>
      <c r="E27" s="23">
        <f>(G73-F73)/F73</f>
        <v>-0.16440217391304349</v>
      </c>
      <c r="F27" s="12">
        <f>$G$69</f>
        <v>280</v>
      </c>
      <c r="G27" s="86">
        <f>G69-F69</f>
        <v>27</v>
      </c>
      <c r="H27" s="23">
        <f>(G69-F69)/F69</f>
        <v>0.1067193675889328</v>
      </c>
      <c r="I27" s="12">
        <f>$G$70</f>
        <v>97</v>
      </c>
      <c r="J27" s="86">
        <f>G70-F70</f>
        <v>-68</v>
      </c>
      <c r="K27" s="23">
        <f>(G70-F70)/F70</f>
        <v>-0.41212121212121211</v>
      </c>
      <c r="L27" s="12">
        <f>$G$71</f>
        <v>72</v>
      </c>
      <c r="M27" s="86">
        <f>G71-F71</f>
        <v>2</v>
      </c>
      <c r="N27" s="23">
        <f>(G71-F71)/F71</f>
        <v>2.8571428571428571E-2</v>
      </c>
      <c r="O27" s="12">
        <f>$G$72</f>
        <v>166</v>
      </c>
      <c r="P27" s="86">
        <f>G72-F72</f>
        <v>-82</v>
      </c>
      <c r="Q27" s="23">
        <f>(G72-F72)/F72</f>
        <v>-0.33064516129032256</v>
      </c>
    </row>
    <row r="28" spans="2:23" x14ac:dyDescent="0.25">
      <c r="B28" s="20" t="s">
        <v>5</v>
      </c>
      <c r="C28" s="12">
        <f>$G$88</f>
        <v>1874</v>
      </c>
      <c r="D28" s="86">
        <f>G88-F88</f>
        <v>-659</v>
      </c>
      <c r="E28" s="23">
        <f>(G88-F88)/F88</f>
        <v>-0.26016581129095934</v>
      </c>
      <c r="F28" s="12">
        <f>$G$84</f>
        <v>848</v>
      </c>
      <c r="G28" s="86">
        <f>G84-F84</f>
        <v>6</v>
      </c>
      <c r="H28" s="23">
        <f>(G84-F84)/F84</f>
        <v>7.1258907363420431E-3</v>
      </c>
      <c r="I28" s="12">
        <f>$G$85</f>
        <v>346</v>
      </c>
      <c r="J28" s="86">
        <f>G85-F85</f>
        <v>-510</v>
      </c>
      <c r="K28" s="23">
        <f>(G85-F85)/F85</f>
        <v>-0.59579439252336452</v>
      </c>
      <c r="L28" s="12">
        <f>$G$86</f>
        <v>140</v>
      </c>
      <c r="M28" s="86">
        <f>G86-F86</f>
        <v>-15</v>
      </c>
      <c r="N28" s="23">
        <f>(G86-F86)/F86</f>
        <v>-9.6774193548387094E-2</v>
      </c>
      <c r="O28" s="12">
        <f>$G$87</f>
        <v>540</v>
      </c>
      <c r="P28" s="86">
        <f>G87-F87</f>
        <v>-140</v>
      </c>
      <c r="Q28" s="23">
        <f>(G87-F87)/F87</f>
        <v>-0.20588235294117646</v>
      </c>
    </row>
    <row r="29" spans="2:23" x14ac:dyDescent="0.25">
      <c r="B29" s="20" t="s">
        <v>6</v>
      </c>
      <c r="C29" s="12">
        <f>$G$103</f>
        <v>738</v>
      </c>
      <c r="D29" s="86">
        <f>G103-F103</f>
        <v>-189</v>
      </c>
      <c r="E29" s="23">
        <f>(G103-F103)/F103</f>
        <v>-0.20388349514563106</v>
      </c>
      <c r="F29" s="12">
        <f>$G$99</f>
        <v>406</v>
      </c>
      <c r="G29" s="86">
        <f>G99-F99</f>
        <v>-70</v>
      </c>
      <c r="H29" s="23">
        <f>(G99-F99)/F99</f>
        <v>-0.14705882352941177</v>
      </c>
      <c r="I29" s="12">
        <f>$G$100</f>
        <v>88</v>
      </c>
      <c r="J29" s="86">
        <f>G100-F100</f>
        <v>-65</v>
      </c>
      <c r="K29" s="23">
        <f>(G100-F100)/F100</f>
        <v>-0.42483660130718953</v>
      </c>
      <c r="L29" s="12">
        <f>$G$101</f>
        <v>61</v>
      </c>
      <c r="M29" s="86">
        <f>G101-F101</f>
        <v>-11</v>
      </c>
      <c r="N29" s="23">
        <f>(G101-F101)/F101</f>
        <v>-0.15277777777777779</v>
      </c>
      <c r="O29" s="12">
        <f>$G$102</f>
        <v>183</v>
      </c>
      <c r="P29" s="86">
        <f>G102-F102</f>
        <v>-43</v>
      </c>
      <c r="Q29" s="23">
        <f>(G102-F102)/F102</f>
        <v>-0.19026548672566371</v>
      </c>
    </row>
    <row r="30" spans="2:23" x14ac:dyDescent="0.25">
      <c r="B30" s="82" t="s">
        <v>7</v>
      </c>
      <c r="C30" s="16">
        <f>$G$118</f>
        <v>718</v>
      </c>
      <c r="D30" s="86">
        <f>G118-F118</f>
        <v>-127</v>
      </c>
      <c r="E30" s="23">
        <f>(G118-F118)/F118</f>
        <v>-0.15029585798816569</v>
      </c>
      <c r="F30" s="16">
        <f>$G$114</f>
        <v>444</v>
      </c>
      <c r="G30" s="86">
        <f>G114-F114</f>
        <v>129</v>
      </c>
      <c r="H30" s="23">
        <f>(G114-F114)/F114</f>
        <v>0.40952380952380951</v>
      </c>
      <c r="I30" s="16">
        <f>$G$115</f>
        <v>68</v>
      </c>
      <c r="J30" s="86">
        <f>G115-F115</f>
        <v>-207</v>
      </c>
      <c r="K30" s="23">
        <f>(G115-F115)/F115</f>
        <v>-0.75272727272727269</v>
      </c>
      <c r="L30" s="16">
        <f>$G$116</f>
        <v>47</v>
      </c>
      <c r="M30" s="87">
        <f>G116-F116</f>
        <v>-15</v>
      </c>
      <c r="N30" s="18">
        <f>(G116-F116)/F116</f>
        <v>-0.24193548387096775</v>
      </c>
      <c r="O30" s="16">
        <f>$G$117</f>
        <v>159</v>
      </c>
      <c r="P30" s="87">
        <f>G117-F117</f>
        <v>-34</v>
      </c>
      <c r="Q30" s="18">
        <f>(G117-F117)/F117</f>
        <v>-0.17616580310880828</v>
      </c>
      <c r="S30" s="20" t="s">
        <v>8</v>
      </c>
    </row>
    <row r="31" spans="2:23" ht="24.95" customHeight="1" x14ac:dyDescent="0.2">
      <c r="B31" s="83" t="s">
        <v>47</v>
      </c>
      <c r="C31" s="84"/>
      <c r="D31" s="84"/>
      <c r="E31" s="84"/>
      <c r="F31" s="84"/>
      <c r="G31" s="84"/>
      <c r="H31" s="84"/>
      <c r="I31" s="84"/>
      <c r="J31" s="84"/>
      <c r="K31" s="84"/>
      <c r="L31" s="19"/>
    </row>
    <row r="33" spans="2:20" x14ac:dyDescent="0.25">
      <c r="B33" s="154" t="s">
        <v>231</v>
      </c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2:20" x14ac:dyDescent="0.25"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2:20" x14ac:dyDescent="0.25"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7" spans="2:20" ht="24.95" customHeight="1" x14ac:dyDescent="0.25">
      <c r="B37" s="74" t="s">
        <v>273</v>
      </c>
    </row>
    <row r="38" spans="2:20" ht="25.5" x14ac:dyDescent="0.25">
      <c r="B38" s="78" t="s">
        <v>10</v>
      </c>
      <c r="C38" s="88" t="s">
        <v>326</v>
      </c>
      <c r="D38" s="88" t="s">
        <v>327</v>
      </c>
      <c r="E38" s="88" t="s">
        <v>328</v>
      </c>
      <c r="F38" s="88" t="s">
        <v>329</v>
      </c>
      <c r="G38" s="88" t="s">
        <v>330</v>
      </c>
      <c r="H38" s="80" t="s">
        <v>331</v>
      </c>
      <c r="I38" s="80" t="s">
        <v>332</v>
      </c>
      <c r="J38" s="89"/>
    </row>
    <row r="39" spans="2:20" x14ac:dyDescent="0.25">
      <c r="B39" s="20" t="s">
        <v>72</v>
      </c>
      <c r="C39" s="13">
        <f>'[1]2. Categorie Dettaglio'!C4</f>
        <v>24595</v>
      </c>
      <c r="D39" s="13">
        <f>'[1]2. Categorie Dettaglio'!D4</f>
        <v>30825</v>
      </c>
      <c r="E39" s="13">
        <f>'[1]2. Categorie Dettaglio'!E4</f>
        <v>20331</v>
      </c>
      <c r="F39" s="13">
        <f>'[1]2. Categorie Dettaglio'!F4</f>
        <v>12717</v>
      </c>
      <c r="G39" s="13">
        <f>'[1]2. Categorie Dettaglio'!G4</f>
        <v>11559</v>
      </c>
      <c r="H39" s="86">
        <f>G39-C39</f>
        <v>-13036</v>
      </c>
      <c r="I39" s="23">
        <f>(G39-C39)/C39</f>
        <v>-0.53002642813579992</v>
      </c>
    </row>
    <row r="40" spans="2:20" x14ac:dyDescent="0.25">
      <c r="B40" s="20" t="s">
        <v>73</v>
      </c>
      <c r="C40" s="13">
        <f>'[1]2. Categorie Dettaglio'!C5</f>
        <v>8789</v>
      </c>
      <c r="D40" s="13">
        <f>'[1]2. Categorie Dettaglio'!D5</f>
        <v>9493</v>
      </c>
      <c r="E40" s="13">
        <f>'[1]2. Categorie Dettaglio'!E5</f>
        <v>7986</v>
      </c>
      <c r="F40" s="13">
        <f>'[1]2. Categorie Dettaglio'!F5</f>
        <v>7562</v>
      </c>
      <c r="G40" s="13">
        <f>'[1]2. Categorie Dettaglio'!G5</f>
        <v>3760</v>
      </c>
      <c r="H40" s="86">
        <f>G40-C40</f>
        <v>-5029</v>
      </c>
      <c r="I40" s="23">
        <f>(G40-C40)/C40</f>
        <v>-0.57219251336898391</v>
      </c>
    </row>
    <row r="41" spans="2:20" x14ac:dyDescent="0.25">
      <c r="B41" s="20" t="s">
        <v>74</v>
      </c>
      <c r="C41" s="13">
        <f>'[1]2. Categorie Dettaglio'!C6</f>
        <v>1739</v>
      </c>
      <c r="D41" s="13">
        <f>'[1]2. Categorie Dettaglio'!D6</f>
        <v>1973</v>
      </c>
      <c r="E41" s="13">
        <f>'[1]2. Categorie Dettaglio'!E6</f>
        <v>2321</v>
      </c>
      <c r="F41" s="13">
        <f>'[1]2. Categorie Dettaglio'!F6</f>
        <v>1839</v>
      </c>
      <c r="G41" s="13">
        <f>'[1]2. Categorie Dettaglio'!G6</f>
        <v>1681</v>
      </c>
      <c r="H41" s="86">
        <f>G41-C41</f>
        <v>-58</v>
      </c>
      <c r="I41" s="23">
        <f>(G41-C41)/C41</f>
        <v>-3.3352501437607818E-2</v>
      </c>
    </row>
    <row r="42" spans="2:20" x14ac:dyDescent="0.25">
      <c r="B42" s="20" t="s">
        <v>75</v>
      </c>
      <c r="C42" s="13">
        <f>'[1]2. Categorie Dettaglio'!C7</f>
        <v>6492</v>
      </c>
      <c r="D42" s="13">
        <f>'[1]2. Categorie Dettaglio'!D7</f>
        <v>8358</v>
      </c>
      <c r="E42" s="13">
        <f>'[1]2. Categorie Dettaglio'!E7</f>
        <v>8058</v>
      </c>
      <c r="F42" s="13">
        <f>'[1]2. Categorie Dettaglio'!F7</f>
        <v>7237</v>
      </c>
      <c r="G42" s="13">
        <f>'[1]2. Categorie Dettaglio'!G7</f>
        <v>4898</v>
      </c>
      <c r="H42" s="86">
        <f>G42-C42</f>
        <v>-1594</v>
      </c>
      <c r="I42" s="23">
        <f>(G42-C42)/C42</f>
        <v>-0.24553296364756624</v>
      </c>
    </row>
    <row r="43" spans="2:20" x14ac:dyDescent="0.25">
      <c r="B43" s="90" t="s">
        <v>76</v>
      </c>
      <c r="C43" s="16">
        <f>SUM(C39:C42)</f>
        <v>41615</v>
      </c>
      <c r="D43" s="16">
        <f>SUM(D39:D42)</f>
        <v>50649</v>
      </c>
      <c r="E43" s="16">
        <f t="shared" ref="E43:G43" si="0">SUM(E39:E42)</f>
        <v>38696</v>
      </c>
      <c r="F43" s="16">
        <f t="shared" si="0"/>
        <v>29355</v>
      </c>
      <c r="G43" s="16">
        <f t="shared" si="0"/>
        <v>21898</v>
      </c>
      <c r="H43" s="34">
        <f>G43-C43</f>
        <v>-19717</v>
      </c>
      <c r="I43" s="91">
        <f>(G43-C43)/C43</f>
        <v>-0.47379550642797069</v>
      </c>
    </row>
    <row r="44" spans="2:20" ht="24.95" customHeight="1" x14ac:dyDescent="0.2">
      <c r="B44" s="83" t="s">
        <v>47</v>
      </c>
      <c r="C44" s="12"/>
      <c r="D44" s="12"/>
      <c r="E44" s="12"/>
      <c r="G44" s="12"/>
      <c r="H44" s="32"/>
      <c r="I44" s="92"/>
      <c r="J44" s="23"/>
    </row>
    <row r="45" spans="2:20" x14ac:dyDescent="0.25">
      <c r="C45" s="25"/>
      <c r="D45" s="25"/>
      <c r="E45" s="25"/>
      <c r="G45" s="25"/>
      <c r="H45" s="86"/>
      <c r="I45" s="23"/>
      <c r="J45" s="23"/>
    </row>
    <row r="46" spans="2:20" x14ac:dyDescent="0.25">
      <c r="B46" s="104"/>
      <c r="C46" s="106" t="s">
        <v>326</v>
      </c>
      <c r="D46" s="106" t="s">
        <v>327</v>
      </c>
      <c r="E46" s="106" t="s">
        <v>328</v>
      </c>
      <c r="F46" s="108" t="s">
        <v>329</v>
      </c>
      <c r="G46" s="106" t="s">
        <v>330</v>
      </c>
      <c r="H46" s="86"/>
      <c r="I46" s="23"/>
      <c r="J46" s="23"/>
    </row>
    <row r="47" spans="2:20" x14ac:dyDescent="0.25">
      <c r="B47" s="104" t="s">
        <v>72</v>
      </c>
      <c r="C47" s="107">
        <f>C39/$C$39*100</f>
        <v>100</v>
      </c>
      <c r="D47" s="107">
        <f t="shared" ref="D47:G47" si="1">D39/$C$39*100</f>
        <v>125.33035169749948</v>
      </c>
      <c r="E47" s="107">
        <f t="shared" si="1"/>
        <v>82.663142915226672</v>
      </c>
      <c r="F47" s="107">
        <f t="shared" si="1"/>
        <v>51.705631225858916</v>
      </c>
      <c r="G47" s="107">
        <f t="shared" si="1"/>
        <v>46.997357186420004</v>
      </c>
      <c r="H47" s="86"/>
      <c r="I47" s="23"/>
      <c r="J47" s="23"/>
    </row>
    <row r="48" spans="2:20" x14ac:dyDescent="0.25">
      <c r="B48" s="104" t="s">
        <v>73</v>
      </c>
      <c r="C48" s="107">
        <f>C40/$C$40*100</f>
        <v>100</v>
      </c>
      <c r="D48" s="107">
        <f t="shared" ref="D48:G48" si="2">D40/$C$40*100</f>
        <v>108.01001251564455</v>
      </c>
      <c r="E48" s="107">
        <f t="shared" si="2"/>
        <v>90.863579474342927</v>
      </c>
      <c r="F48" s="107">
        <f t="shared" si="2"/>
        <v>86.039367391056999</v>
      </c>
      <c r="G48" s="107">
        <f t="shared" si="2"/>
        <v>42.780748663101605</v>
      </c>
      <c r="H48" s="86"/>
      <c r="I48" s="23"/>
      <c r="J48" s="23"/>
    </row>
    <row r="49" spans="2:10" x14ac:dyDescent="0.25">
      <c r="B49" s="104" t="s">
        <v>74</v>
      </c>
      <c r="C49" s="107">
        <f>C41/$C$41*100</f>
        <v>100</v>
      </c>
      <c r="D49" s="107">
        <f t="shared" ref="D49:G49" si="3">D41/$C$41*100</f>
        <v>113.45600920069006</v>
      </c>
      <c r="E49" s="107">
        <f t="shared" si="3"/>
        <v>133.46751006325474</v>
      </c>
      <c r="F49" s="107">
        <f t="shared" si="3"/>
        <v>105.75043128234618</v>
      </c>
      <c r="G49" s="107">
        <f t="shared" si="3"/>
        <v>96.664749856239212</v>
      </c>
      <c r="H49" s="86"/>
      <c r="I49" s="23"/>
      <c r="J49" s="23"/>
    </row>
    <row r="50" spans="2:10" x14ac:dyDescent="0.2">
      <c r="B50" s="110" t="s">
        <v>75</v>
      </c>
      <c r="C50" s="107">
        <f>C42/$C$42*100</f>
        <v>100</v>
      </c>
      <c r="D50" s="107">
        <f t="shared" ref="D50:G50" si="4">D42/$C$42*100</f>
        <v>128.7430683918669</v>
      </c>
      <c r="E50" s="107">
        <f t="shared" si="4"/>
        <v>124.12199630314234</v>
      </c>
      <c r="F50" s="107">
        <f t="shared" si="4"/>
        <v>111.47566235366607</v>
      </c>
      <c r="G50" s="107">
        <f t="shared" si="4"/>
        <v>75.446703635243367</v>
      </c>
      <c r="H50" s="86"/>
      <c r="I50" s="23"/>
      <c r="J50" s="23"/>
    </row>
    <row r="51" spans="2:10" x14ac:dyDescent="0.25">
      <c r="H51" s="94"/>
      <c r="I51" s="94"/>
      <c r="J51" s="94"/>
    </row>
    <row r="52" spans="2:10" ht="24.95" customHeight="1" x14ac:dyDescent="0.25">
      <c r="B52" s="74" t="s">
        <v>274</v>
      </c>
      <c r="H52" s="94"/>
      <c r="I52" s="94"/>
      <c r="J52" s="94"/>
    </row>
    <row r="53" spans="2:10" ht="25.5" x14ac:dyDescent="0.25">
      <c r="B53" s="78" t="s">
        <v>15</v>
      </c>
      <c r="C53" s="88" t="s">
        <v>326</v>
      </c>
      <c r="D53" s="88" t="s">
        <v>327</v>
      </c>
      <c r="E53" s="88" t="s">
        <v>328</v>
      </c>
      <c r="F53" s="88" t="s">
        <v>329</v>
      </c>
      <c r="G53" s="88" t="s">
        <v>330</v>
      </c>
      <c r="H53" s="80" t="s">
        <v>331</v>
      </c>
      <c r="I53" s="80" t="s">
        <v>332</v>
      </c>
      <c r="J53" s="89"/>
    </row>
    <row r="54" spans="2:10" x14ac:dyDescent="0.25">
      <c r="B54" s="20" t="s">
        <v>72</v>
      </c>
      <c r="C54" s="13">
        <f>'[1]2. Categorie Dettaglio'!C14</f>
        <v>2593</v>
      </c>
      <c r="D54" s="13">
        <f>'[1]2. Categorie Dettaglio'!D14</f>
        <v>2841</v>
      </c>
      <c r="E54" s="13">
        <f>'[1]2. Categorie Dettaglio'!E14</f>
        <v>2474</v>
      </c>
      <c r="F54" s="13">
        <f>'[1]2. Categorie Dettaglio'!F14</f>
        <v>1886</v>
      </c>
      <c r="G54" s="13">
        <f>'[1]2. Categorie Dettaglio'!G14</f>
        <v>1978</v>
      </c>
      <c r="H54" s="86">
        <f>G54-C54</f>
        <v>-615</v>
      </c>
      <c r="I54" s="23">
        <f>(G54-C54)/C54</f>
        <v>-0.23717701504049363</v>
      </c>
    </row>
    <row r="55" spans="2:10" x14ac:dyDescent="0.25">
      <c r="B55" s="20" t="s">
        <v>73</v>
      </c>
      <c r="C55" s="13">
        <f>'[1]2. Categorie Dettaglio'!C15</f>
        <v>1689</v>
      </c>
      <c r="D55" s="13">
        <f>'[1]2. Categorie Dettaglio'!D15</f>
        <v>1747</v>
      </c>
      <c r="E55" s="13">
        <f>'[1]2. Categorie Dettaglio'!E15</f>
        <v>1635</v>
      </c>
      <c r="F55" s="13">
        <f>'[1]2. Categorie Dettaglio'!F15</f>
        <v>1449</v>
      </c>
      <c r="G55" s="13">
        <f>'[1]2. Categorie Dettaglio'!G15</f>
        <v>599</v>
      </c>
      <c r="H55" s="86">
        <f>G55-C55</f>
        <v>-1090</v>
      </c>
      <c r="I55" s="23">
        <f>(G55-C55)/C55</f>
        <v>-0.64535227945529894</v>
      </c>
    </row>
    <row r="56" spans="2:10" x14ac:dyDescent="0.25">
      <c r="B56" s="20" t="s">
        <v>74</v>
      </c>
      <c r="C56" s="13">
        <f>'[1]2. Categorie Dettaglio'!C16</f>
        <v>318</v>
      </c>
      <c r="D56" s="13">
        <f>'[1]2. Categorie Dettaglio'!D16</f>
        <v>387</v>
      </c>
      <c r="E56" s="13">
        <f>'[1]2. Categorie Dettaglio'!E16</f>
        <v>493</v>
      </c>
      <c r="F56" s="13">
        <f>'[1]2. Categorie Dettaglio'!F16</f>
        <v>359</v>
      </c>
      <c r="G56" s="13">
        <f>'[1]2. Categorie Dettaglio'!G16</f>
        <v>320</v>
      </c>
      <c r="H56" s="86">
        <f>G56-C56</f>
        <v>2</v>
      </c>
      <c r="I56" s="23">
        <f>(G56-C56)/C56</f>
        <v>6.2893081761006293E-3</v>
      </c>
    </row>
    <row r="57" spans="2:10" x14ac:dyDescent="0.25">
      <c r="B57" s="20" t="s">
        <v>75</v>
      </c>
      <c r="C57" s="13">
        <f>'[1]2. Categorie Dettaglio'!C17</f>
        <v>1104</v>
      </c>
      <c r="D57" s="13">
        <f>'[1]2. Categorie Dettaglio'!D17</f>
        <v>1325</v>
      </c>
      <c r="E57" s="13">
        <f>'[1]2. Categorie Dettaglio'!E17</f>
        <v>1445</v>
      </c>
      <c r="F57" s="13">
        <f>'[1]2. Categorie Dettaglio'!F17</f>
        <v>1347</v>
      </c>
      <c r="G57" s="13">
        <f>'[1]2. Categorie Dettaglio'!G17</f>
        <v>1048</v>
      </c>
      <c r="H57" s="86">
        <f>G57-C57</f>
        <v>-56</v>
      </c>
      <c r="I57" s="23">
        <f>(G57-C57)/C57</f>
        <v>-5.0724637681159424E-2</v>
      </c>
    </row>
    <row r="58" spans="2:10" x14ac:dyDescent="0.25">
      <c r="B58" s="90" t="s">
        <v>76</v>
      </c>
      <c r="C58" s="16">
        <f>SUM(C54:C57)</f>
        <v>5704</v>
      </c>
      <c r="D58" s="16">
        <f>SUM(D54:D57)</f>
        <v>6300</v>
      </c>
      <c r="E58" s="16">
        <f t="shared" ref="E58:G58" si="5">SUM(E54:E57)</f>
        <v>6047</v>
      </c>
      <c r="F58" s="16">
        <f t="shared" si="5"/>
        <v>5041</v>
      </c>
      <c r="G58" s="16">
        <f t="shared" si="5"/>
        <v>3945</v>
      </c>
      <c r="H58" s="34">
        <f>G58-C58</f>
        <v>-1759</v>
      </c>
      <c r="I58" s="91">
        <f>(G58-C58)/C58</f>
        <v>-0.30838008415147267</v>
      </c>
    </row>
    <row r="59" spans="2:10" ht="24.95" customHeight="1" x14ac:dyDescent="0.2">
      <c r="B59" s="83" t="s">
        <v>47</v>
      </c>
      <c r="C59" s="12"/>
      <c r="D59" s="12"/>
      <c r="E59" s="12"/>
      <c r="G59" s="12"/>
      <c r="H59" s="32"/>
      <c r="I59" s="92"/>
      <c r="J59" s="23"/>
    </row>
    <row r="60" spans="2:10" x14ac:dyDescent="0.25">
      <c r="C60" s="13"/>
      <c r="D60" s="13"/>
      <c r="E60" s="13"/>
      <c r="G60" s="13"/>
      <c r="H60" s="86"/>
      <c r="I60" s="23"/>
      <c r="J60" s="23"/>
    </row>
    <row r="61" spans="2:10" x14ac:dyDescent="0.25">
      <c r="B61" s="104"/>
      <c r="C61" s="106" t="s">
        <v>326</v>
      </c>
      <c r="D61" s="106" t="s">
        <v>327</v>
      </c>
      <c r="E61" s="106" t="s">
        <v>328</v>
      </c>
      <c r="F61" s="108" t="s">
        <v>329</v>
      </c>
      <c r="G61" s="106" t="s">
        <v>330</v>
      </c>
      <c r="H61" s="86"/>
      <c r="I61" s="23"/>
      <c r="J61" s="23"/>
    </row>
    <row r="62" spans="2:10" x14ac:dyDescent="0.25">
      <c r="B62" s="104" t="s">
        <v>72</v>
      </c>
      <c r="C62" s="107">
        <f>C54/$C$54*100</f>
        <v>100</v>
      </c>
      <c r="D62" s="107">
        <f t="shared" ref="D62:G62" si="6">D54/$C$54*100</f>
        <v>109.56421133821827</v>
      </c>
      <c r="E62" s="107">
        <f t="shared" si="6"/>
        <v>95.410721172387198</v>
      </c>
      <c r="F62" s="107">
        <f t="shared" si="6"/>
        <v>72.734284612418037</v>
      </c>
      <c r="G62" s="107">
        <f t="shared" si="6"/>
        <v>76.282298495950641</v>
      </c>
      <c r="H62" s="86"/>
      <c r="I62" s="23"/>
      <c r="J62" s="23"/>
    </row>
    <row r="63" spans="2:10" x14ac:dyDescent="0.25">
      <c r="B63" s="104" t="s">
        <v>73</v>
      </c>
      <c r="C63" s="107">
        <f>C55/$C$55*100</f>
        <v>100</v>
      </c>
      <c r="D63" s="107">
        <f t="shared" ref="D63:G63" si="7">D55/$C$55*100</f>
        <v>103.43398460627591</v>
      </c>
      <c r="E63" s="107">
        <f t="shared" si="7"/>
        <v>96.802841918294845</v>
      </c>
      <c r="F63" s="107">
        <f t="shared" si="7"/>
        <v>85.790408525754884</v>
      </c>
      <c r="G63" s="107">
        <f t="shared" si="7"/>
        <v>35.464772054470103</v>
      </c>
      <c r="H63" s="86"/>
      <c r="I63" s="23"/>
      <c r="J63" s="23"/>
    </row>
    <row r="64" spans="2:10" x14ac:dyDescent="0.25">
      <c r="B64" s="104" t="s">
        <v>74</v>
      </c>
      <c r="C64" s="107">
        <f>C56/$C$56*100</f>
        <v>100</v>
      </c>
      <c r="D64" s="107">
        <f t="shared" ref="D64:G64" si="8">D56/$C$56*100</f>
        <v>121.69811320754718</v>
      </c>
      <c r="E64" s="107">
        <f t="shared" si="8"/>
        <v>155.03144654088049</v>
      </c>
      <c r="F64" s="107">
        <f t="shared" si="8"/>
        <v>112.8930817610063</v>
      </c>
      <c r="G64" s="107">
        <f t="shared" si="8"/>
        <v>100.62893081761007</v>
      </c>
      <c r="H64" s="86"/>
      <c r="I64" s="23"/>
      <c r="J64" s="23"/>
    </row>
    <row r="65" spans="2:10" x14ac:dyDescent="0.2">
      <c r="B65" s="110" t="s">
        <v>75</v>
      </c>
      <c r="C65" s="107">
        <f>C57/$C$57*100</f>
        <v>100</v>
      </c>
      <c r="D65" s="107">
        <f t="shared" ref="D65:G65" si="9">D57/$C$57*100</f>
        <v>120.01811594202898</v>
      </c>
      <c r="E65" s="107">
        <f t="shared" si="9"/>
        <v>130.88768115942028</v>
      </c>
      <c r="F65" s="107">
        <f t="shared" si="9"/>
        <v>122.01086956521738</v>
      </c>
      <c r="G65" s="107">
        <f t="shared" si="9"/>
        <v>94.927536231884062</v>
      </c>
      <c r="H65" s="86"/>
      <c r="I65" s="23"/>
      <c r="J65" s="23"/>
    </row>
    <row r="66" spans="2:10" x14ac:dyDescent="0.25">
      <c r="H66" s="94"/>
      <c r="I66" s="94"/>
      <c r="J66" s="94"/>
    </row>
    <row r="67" spans="2:10" ht="24.95" customHeight="1" x14ac:dyDescent="0.25">
      <c r="B67" s="74" t="s">
        <v>275</v>
      </c>
      <c r="H67" s="94"/>
      <c r="I67" s="94"/>
      <c r="J67" s="94"/>
    </row>
    <row r="68" spans="2:10" ht="25.5" x14ac:dyDescent="0.25">
      <c r="B68" s="78" t="s">
        <v>54</v>
      </c>
      <c r="C68" s="88" t="s">
        <v>326</v>
      </c>
      <c r="D68" s="88" t="s">
        <v>327</v>
      </c>
      <c r="E68" s="88" t="s">
        <v>328</v>
      </c>
      <c r="F68" s="88" t="s">
        <v>329</v>
      </c>
      <c r="G68" s="88" t="s">
        <v>330</v>
      </c>
      <c r="H68" s="80" t="s">
        <v>331</v>
      </c>
      <c r="I68" s="80" t="s">
        <v>332</v>
      </c>
      <c r="J68" s="89"/>
    </row>
    <row r="69" spans="2:10" x14ac:dyDescent="0.25">
      <c r="B69" s="20" t="s">
        <v>72</v>
      </c>
      <c r="C69" s="13">
        <f>'[1]2. Categorie Dettaglio'!C24</f>
        <v>144</v>
      </c>
      <c r="D69" s="13">
        <f>'[1]2. Categorie Dettaglio'!D24</f>
        <v>275</v>
      </c>
      <c r="E69" s="13">
        <f>'[1]2. Categorie Dettaglio'!E24</f>
        <v>302</v>
      </c>
      <c r="F69" s="13">
        <f>'[1]2. Categorie Dettaglio'!F24</f>
        <v>253</v>
      </c>
      <c r="G69" s="13">
        <f>'[1]2. Categorie Dettaglio'!G24</f>
        <v>280</v>
      </c>
      <c r="H69" s="86">
        <f>G69-C69</f>
        <v>136</v>
      </c>
      <c r="I69" s="23">
        <f>(G69-C69)/C69</f>
        <v>0.94444444444444442</v>
      </c>
    </row>
    <row r="70" spans="2:10" x14ac:dyDescent="0.25">
      <c r="B70" s="20" t="s">
        <v>73</v>
      </c>
      <c r="C70" s="13">
        <f>'[1]2. Categorie Dettaglio'!C25</f>
        <v>132</v>
      </c>
      <c r="D70" s="13">
        <f>'[1]2. Categorie Dettaglio'!D25</f>
        <v>194</v>
      </c>
      <c r="E70" s="13">
        <f>'[1]2. Categorie Dettaglio'!E25</f>
        <v>206</v>
      </c>
      <c r="F70" s="13">
        <f>'[1]2. Categorie Dettaglio'!F25</f>
        <v>165</v>
      </c>
      <c r="G70" s="13">
        <f>'[1]2. Categorie Dettaglio'!G25</f>
        <v>97</v>
      </c>
      <c r="H70" s="86">
        <f>G70-C70</f>
        <v>-35</v>
      </c>
      <c r="I70" s="23">
        <f>(G70-C70)/C70</f>
        <v>-0.26515151515151514</v>
      </c>
    </row>
    <row r="71" spans="2:10" x14ac:dyDescent="0.25">
      <c r="B71" s="20" t="s">
        <v>74</v>
      </c>
      <c r="C71" s="13">
        <f>'[1]2. Categorie Dettaglio'!C26</f>
        <v>73</v>
      </c>
      <c r="D71" s="13">
        <f>'[1]2. Categorie Dettaglio'!D26</f>
        <v>74</v>
      </c>
      <c r="E71" s="13">
        <f>'[1]2. Categorie Dettaglio'!E26</f>
        <v>92</v>
      </c>
      <c r="F71" s="13">
        <f>'[1]2. Categorie Dettaglio'!F26</f>
        <v>70</v>
      </c>
      <c r="G71" s="13">
        <f>'[1]2. Categorie Dettaglio'!G26</f>
        <v>72</v>
      </c>
      <c r="H71" s="86">
        <f>G71-C71</f>
        <v>-1</v>
      </c>
      <c r="I71" s="23">
        <f>(G71-C71)/C71</f>
        <v>-1.3698630136986301E-2</v>
      </c>
    </row>
    <row r="72" spans="2:10" x14ac:dyDescent="0.25">
      <c r="B72" s="20" t="s">
        <v>75</v>
      </c>
      <c r="C72" s="13">
        <f>'[1]2. Categorie Dettaglio'!C27</f>
        <v>216</v>
      </c>
      <c r="D72" s="13">
        <f>'[1]2. Categorie Dettaglio'!D27</f>
        <v>230</v>
      </c>
      <c r="E72" s="13">
        <f>'[1]2. Categorie Dettaglio'!E27</f>
        <v>279</v>
      </c>
      <c r="F72" s="13">
        <f>'[1]2. Categorie Dettaglio'!F27</f>
        <v>248</v>
      </c>
      <c r="G72" s="13">
        <f>'[1]2. Categorie Dettaglio'!G27</f>
        <v>166</v>
      </c>
      <c r="H72" s="86">
        <f>G72-C72</f>
        <v>-50</v>
      </c>
      <c r="I72" s="23">
        <f>(G72-C72)/C72</f>
        <v>-0.23148148148148148</v>
      </c>
    </row>
    <row r="73" spans="2:10" x14ac:dyDescent="0.25">
      <c r="B73" s="90" t="s">
        <v>76</v>
      </c>
      <c r="C73" s="16">
        <f>SUM(C69:C72)</f>
        <v>565</v>
      </c>
      <c r="D73" s="16">
        <f>SUM(D69:D72)</f>
        <v>773</v>
      </c>
      <c r="E73" s="16">
        <f t="shared" ref="E73:G73" si="10">SUM(E69:E72)</f>
        <v>879</v>
      </c>
      <c r="F73" s="16">
        <f t="shared" si="10"/>
        <v>736</v>
      </c>
      <c r="G73" s="16">
        <f t="shared" si="10"/>
        <v>615</v>
      </c>
      <c r="H73" s="34">
        <f>G73-C73</f>
        <v>50</v>
      </c>
      <c r="I73" s="91">
        <f>(G73-C73)/C73</f>
        <v>8.8495575221238937E-2</v>
      </c>
    </row>
    <row r="74" spans="2:10" ht="24.95" customHeight="1" x14ac:dyDescent="0.2">
      <c r="B74" s="83" t="s">
        <v>47</v>
      </c>
      <c r="C74" s="12"/>
      <c r="D74" s="12"/>
      <c r="E74" s="12"/>
      <c r="G74" s="12"/>
      <c r="H74" s="32"/>
      <c r="I74" s="92"/>
      <c r="J74" s="23"/>
    </row>
    <row r="75" spans="2:10" x14ac:dyDescent="0.25">
      <c r="B75" s="112"/>
      <c r="C75" s="112"/>
      <c r="D75" s="112"/>
      <c r="E75" s="112"/>
      <c r="F75" s="112"/>
      <c r="G75" s="112"/>
      <c r="H75" s="109"/>
      <c r="I75" s="23"/>
      <c r="J75" s="23"/>
    </row>
    <row r="76" spans="2:10" x14ac:dyDescent="0.25">
      <c r="B76" s="104"/>
      <c r="C76" s="106" t="s">
        <v>326</v>
      </c>
      <c r="D76" s="106" t="s">
        <v>327</v>
      </c>
      <c r="E76" s="106" t="s">
        <v>328</v>
      </c>
      <c r="F76" s="108" t="s">
        <v>329</v>
      </c>
      <c r="G76" s="106" t="s">
        <v>330</v>
      </c>
      <c r="H76" s="109"/>
      <c r="I76" s="94"/>
      <c r="J76" s="94"/>
    </row>
    <row r="77" spans="2:10" x14ac:dyDescent="0.25">
      <c r="B77" s="104" t="s">
        <v>72</v>
      </c>
      <c r="C77" s="107">
        <f>C69/$C$69*100</f>
        <v>100</v>
      </c>
      <c r="D77" s="107">
        <f t="shared" ref="D77:G77" si="11">D69/$C$69*100</f>
        <v>190.97222222222223</v>
      </c>
      <c r="E77" s="107">
        <f t="shared" si="11"/>
        <v>209.72222222222223</v>
      </c>
      <c r="F77" s="107">
        <f t="shared" si="11"/>
        <v>175.69444444444443</v>
      </c>
      <c r="G77" s="107">
        <f t="shared" si="11"/>
        <v>194.44444444444443</v>
      </c>
      <c r="H77" s="108"/>
      <c r="I77" s="94"/>
      <c r="J77" s="94"/>
    </row>
    <row r="78" spans="2:10" x14ac:dyDescent="0.25">
      <c r="B78" s="104" t="s">
        <v>73</v>
      </c>
      <c r="C78" s="107">
        <f>C70/$C$70*100</f>
        <v>100</v>
      </c>
      <c r="D78" s="107">
        <f t="shared" ref="D78:G78" si="12">D70/$C$70*100</f>
        <v>146.96969696969697</v>
      </c>
      <c r="E78" s="107">
        <f t="shared" si="12"/>
        <v>156.06060606060606</v>
      </c>
      <c r="F78" s="107">
        <f t="shared" si="12"/>
        <v>125</v>
      </c>
      <c r="G78" s="107">
        <f t="shared" si="12"/>
        <v>73.484848484848484</v>
      </c>
      <c r="H78" s="108"/>
      <c r="I78" s="94"/>
      <c r="J78" s="94"/>
    </row>
    <row r="79" spans="2:10" x14ac:dyDescent="0.25">
      <c r="B79" s="104" t="s">
        <v>74</v>
      </c>
      <c r="C79" s="107">
        <f>C71/$C$71*100</f>
        <v>100</v>
      </c>
      <c r="D79" s="107">
        <f t="shared" ref="D79:G79" si="13">D71/$C$71*100</f>
        <v>101.36986301369863</v>
      </c>
      <c r="E79" s="107">
        <f t="shared" si="13"/>
        <v>126.02739726027397</v>
      </c>
      <c r="F79" s="107">
        <f t="shared" si="13"/>
        <v>95.890410958904098</v>
      </c>
      <c r="G79" s="107">
        <f t="shared" si="13"/>
        <v>98.630136986301366</v>
      </c>
      <c r="H79" s="108"/>
      <c r="I79" s="94"/>
      <c r="J79" s="94"/>
    </row>
    <row r="80" spans="2:10" x14ac:dyDescent="0.2">
      <c r="B80" s="110" t="s">
        <v>75</v>
      </c>
      <c r="C80" s="107">
        <f>C72/$C$72*100</f>
        <v>100</v>
      </c>
      <c r="D80" s="107">
        <f t="shared" ref="D80:G80" si="14">D72/$C$72*100</f>
        <v>106.4814814814815</v>
      </c>
      <c r="E80" s="107">
        <f t="shared" si="14"/>
        <v>129.16666666666669</v>
      </c>
      <c r="F80" s="107">
        <f t="shared" si="14"/>
        <v>114.81481481481481</v>
      </c>
      <c r="G80" s="107">
        <f t="shared" si="14"/>
        <v>76.851851851851848</v>
      </c>
      <c r="H80" s="108"/>
      <c r="I80" s="94"/>
      <c r="J80" s="94"/>
    </row>
    <row r="81" spans="2:10" x14ac:dyDescent="0.25">
      <c r="H81" s="94"/>
      <c r="I81" s="94"/>
      <c r="J81" s="94"/>
    </row>
    <row r="82" spans="2:10" ht="24.95" customHeight="1" x14ac:dyDescent="0.25">
      <c r="B82" s="74" t="s">
        <v>276</v>
      </c>
      <c r="H82" s="94"/>
      <c r="I82" s="94"/>
      <c r="J82" s="94"/>
    </row>
    <row r="83" spans="2:10" ht="25.5" x14ac:dyDescent="0.25">
      <c r="B83" s="78" t="s">
        <v>11</v>
      </c>
      <c r="C83" s="88" t="s">
        <v>326</v>
      </c>
      <c r="D83" s="88" t="s">
        <v>327</v>
      </c>
      <c r="E83" s="88" t="s">
        <v>328</v>
      </c>
      <c r="F83" s="88" t="s">
        <v>329</v>
      </c>
      <c r="G83" s="88" t="s">
        <v>330</v>
      </c>
      <c r="H83" s="80" t="s">
        <v>331</v>
      </c>
      <c r="I83" s="80" t="s">
        <v>332</v>
      </c>
      <c r="J83" s="89"/>
    </row>
    <row r="84" spans="2:10" x14ac:dyDescent="0.25">
      <c r="B84" s="20" t="s">
        <v>72</v>
      </c>
      <c r="C84" s="13">
        <f>'[1]2. Categorie Dettaglio'!C34</f>
        <v>1407</v>
      </c>
      <c r="D84" s="13">
        <f>'[1]2. Categorie Dettaglio'!D34</f>
        <v>1329</v>
      </c>
      <c r="E84" s="13">
        <f>'[1]2. Categorie Dettaglio'!E34</f>
        <v>1137</v>
      </c>
      <c r="F84" s="13">
        <f>'[1]2. Categorie Dettaglio'!F34</f>
        <v>842</v>
      </c>
      <c r="G84" s="13">
        <f>'[1]2. Categorie Dettaglio'!G34</f>
        <v>848</v>
      </c>
      <c r="H84" s="86">
        <f>G84-C84</f>
        <v>-559</v>
      </c>
      <c r="I84" s="23">
        <f>(G84-C84)/C84</f>
        <v>-0.39729921819474057</v>
      </c>
    </row>
    <row r="85" spans="2:10" x14ac:dyDescent="0.25">
      <c r="B85" s="20" t="s">
        <v>73</v>
      </c>
      <c r="C85" s="13">
        <f>'[1]2. Categorie Dettaglio'!C35</f>
        <v>986</v>
      </c>
      <c r="D85" s="13">
        <f>'[1]2. Categorie Dettaglio'!D35</f>
        <v>996</v>
      </c>
      <c r="E85" s="13">
        <f>'[1]2. Categorie Dettaglio'!E35</f>
        <v>892</v>
      </c>
      <c r="F85" s="13">
        <f>'[1]2. Categorie Dettaglio'!F35</f>
        <v>856</v>
      </c>
      <c r="G85" s="13">
        <f>'[1]2. Categorie Dettaglio'!G35</f>
        <v>346</v>
      </c>
      <c r="H85" s="86">
        <f>G85-C85</f>
        <v>-640</v>
      </c>
      <c r="I85" s="23">
        <f>(G85-C85)/C85</f>
        <v>-0.64908722109533468</v>
      </c>
    </row>
    <row r="86" spans="2:10" x14ac:dyDescent="0.25">
      <c r="B86" s="20" t="s">
        <v>74</v>
      </c>
      <c r="C86" s="13">
        <f>'[1]2. Categorie Dettaglio'!C36</f>
        <v>111</v>
      </c>
      <c r="D86" s="13">
        <f>'[1]2. Categorie Dettaglio'!D36</f>
        <v>139</v>
      </c>
      <c r="E86" s="13">
        <f>'[1]2. Categorie Dettaglio'!E36</f>
        <v>180</v>
      </c>
      <c r="F86" s="13">
        <f>'[1]2. Categorie Dettaglio'!F36</f>
        <v>155</v>
      </c>
      <c r="G86" s="13">
        <f>'[1]2. Categorie Dettaglio'!G36</f>
        <v>140</v>
      </c>
      <c r="H86" s="86">
        <f>G86-C86</f>
        <v>29</v>
      </c>
      <c r="I86" s="23">
        <f>(G86-C86)/C86</f>
        <v>0.26126126126126126</v>
      </c>
    </row>
    <row r="87" spans="2:10" x14ac:dyDescent="0.25">
      <c r="B87" s="20" t="s">
        <v>75</v>
      </c>
      <c r="C87" s="13">
        <f>'[1]2. Categorie Dettaglio'!C37</f>
        <v>490</v>
      </c>
      <c r="D87" s="13">
        <f>'[1]2. Categorie Dettaglio'!D37</f>
        <v>640</v>
      </c>
      <c r="E87" s="13">
        <f>'[1]2. Categorie Dettaglio'!E37</f>
        <v>641</v>
      </c>
      <c r="F87" s="13">
        <f>'[1]2. Categorie Dettaglio'!F37</f>
        <v>680</v>
      </c>
      <c r="G87" s="13">
        <f>'[1]2. Categorie Dettaglio'!G37</f>
        <v>540</v>
      </c>
      <c r="H87" s="86">
        <f>G87-C87</f>
        <v>50</v>
      </c>
      <c r="I87" s="23">
        <f>(G87-C87)/C87</f>
        <v>0.10204081632653061</v>
      </c>
    </row>
    <row r="88" spans="2:10" x14ac:dyDescent="0.25">
      <c r="B88" s="90" t="s">
        <v>76</v>
      </c>
      <c r="C88" s="16">
        <f>SUM(C84:C87)</f>
        <v>2994</v>
      </c>
      <c r="D88" s="16">
        <f>SUM(D84:D87)</f>
        <v>3104</v>
      </c>
      <c r="E88" s="16">
        <f t="shared" ref="E88:G88" si="15">SUM(E84:E87)</f>
        <v>2850</v>
      </c>
      <c r="F88" s="16">
        <f t="shared" si="15"/>
        <v>2533</v>
      </c>
      <c r="G88" s="16">
        <f t="shared" si="15"/>
        <v>1874</v>
      </c>
      <c r="H88" s="34">
        <f>G88-C88</f>
        <v>-1120</v>
      </c>
      <c r="I88" s="91">
        <f>(G88-C88)/C88</f>
        <v>-0.37408149632598531</v>
      </c>
    </row>
    <row r="89" spans="2:10" ht="24.95" customHeight="1" x14ac:dyDescent="0.2">
      <c r="B89" s="83" t="s">
        <v>47</v>
      </c>
      <c r="C89" s="12"/>
      <c r="D89" s="12"/>
      <c r="E89" s="12"/>
      <c r="G89" s="12"/>
      <c r="H89" s="32"/>
      <c r="I89" s="92"/>
      <c r="J89" s="23"/>
    </row>
    <row r="90" spans="2:10" x14ac:dyDescent="0.25">
      <c r="H90" s="94"/>
      <c r="I90" s="94"/>
      <c r="J90" s="94"/>
    </row>
    <row r="91" spans="2:10" x14ac:dyDescent="0.25">
      <c r="B91" s="104"/>
      <c r="C91" s="106" t="s">
        <v>326</v>
      </c>
      <c r="D91" s="106" t="s">
        <v>327</v>
      </c>
      <c r="E91" s="106" t="s">
        <v>328</v>
      </c>
      <c r="F91" s="108" t="s">
        <v>329</v>
      </c>
      <c r="G91" s="106" t="s">
        <v>330</v>
      </c>
      <c r="H91" s="108"/>
      <c r="I91" s="94"/>
      <c r="J91" s="94"/>
    </row>
    <row r="92" spans="2:10" x14ac:dyDescent="0.25">
      <c r="B92" s="104" t="s">
        <v>72</v>
      </c>
      <c r="C92" s="107">
        <f>C84/$C$84*100</f>
        <v>100</v>
      </c>
      <c r="D92" s="107">
        <f t="shared" ref="D92:G92" si="16">D84/$C$84*100</f>
        <v>94.456289978678043</v>
      </c>
      <c r="E92" s="107">
        <f t="shared" si="16"/>
        <v>80.810234541577827</v>
      </c>
      <c r="F92" s="107">
        <f t="shared" si="16"/>
        <v>59.843638948116563</v>
      </c>
      <c r="G92" s="107">
        <f t="shared" si="16"/>
        <v>60.270078180525942</v>
      </c>
      <c r="H92" s="108"/>
      <c r="I92" s="94"/>
      <c r="J92" s="94"/>
    </row>
    <row r="93" spans="2:10" x14ac:dyDescent="0.25">
      <c r="B93" s="104" t="s">
        <v>73</v>
      </c>
      <c r="C93" s="107">
        <f>C85/$C$85*100</f>
        <v>100</v>
      </c>
      <c r="D93" s="107">
        <f t="shared" ref="D93:G93" si="17">D85/$C$85*100</f>
        <v>101.01419878296144</v>
      </c>
      <c r="E93" s="107">
        <f t="shared" si="17"/>
        <v>90.466531440162271</v>
      </c>
      <c r="F93" s="107">
        <f t="shared" si="17"/>
        <v>86.81541582150102</v>
      </c>
      <c r="G93" s="107">
        <f t="shared" si="17"/>
        <v>35.091277890466529</v>
      </c>
      <c r="H93" s="108"/>
      <c r="I93" s="94"/>
      <c r="J93" s="94"/>
    </row>
    <row r="94" spans="2:10" x14ac:dyDescent="0.25">
      <c r="B94" s="104" t="s">
        <v>74</v>
      </c>
      <c r="C94" s="107">
        <f>C86/$C$86*100</f>
        <v>100</v>
      </c>
      <c r="D94" s="107">
        <f t="shared" ref="D94:G94" si="18">D86/$C$86*100</f>
        <v>125.22522522522523</v>
      </c>
      <c r="E94" s="107">
        <f t="shared" si="18"/>
        <v>162.16216216216216</v>
      </c>
      <c r="F94" s="107">
        <f t="shared" si="18"/>
        <v>139.63963963963963</v>
      </c>
      <c r="G94" s="107">
        <f t="shared" si="18"/>
        <v>126.12612612612612</v>
      </c>
      <c r="H94" s="108"/>
      <c r="I94" s="94"/>
      <c r="J94" s="94"/>
    </row>
    <row r="95" spans="2:10" x14ac:dyDescent="0.2">
      <c r="B95" s="110" t="s">
        <v>75</v>
      </c>
      <c r="C95" s="107">
        <f>C87/$C$87*100</f>
        <v>100</v>
      </c>
      <c r="D95" s="107">
        <f t="shared" ref="D95:G95" si="19">D87/$C$87*100</f>
        <v>130.61224489795919</v>
      </c>
      <c r="E95" s="107">
        <f t="shared" si="19"/>
        <v>130.81632653061223</v>
      </c>
      <c r="F95" s="107">
        <f t="shared" si="19"/>
        <v>138.77551020408163</v>
      </c>
      <c r="G95" s="107">
        <f t="shared" si="19"/>
        <v>110.20408163265304</v>
      </c>
      <c r="H95" s="108"/>
      <c r="I95" s="94"/>
      <c r="J95" s="94"/>
    </row>
    <row r="96" spans="2:10" x14ac:dyDescent="0.25">
      <c r="H96" s="94"/>
      <c r="I96" s="94"/>
      <c r="J96" s="94"/>
    </row>
    <row r="97" spans="2:10" ht="24.95" customHeight="1" x14ac:dyDescent="0.25">
      <c r="B97" s="74" t="s">
        <v>277</v>
      </c>
      <c r="H97" s="94"/>
      <c r="I97" s="94"/>
      <c r="J97" s="94"/>
    </row>
    <row r="98" spans="2:10" ht="25.5" x14ac:dyDescent="0.25">
      <c r="B98" s="78" t="s">
        <v>12</v>
      </c>
      <c r="C98" s="88" t="s">
        <v>326</v>
      </c>
      <c r="D98" s="88" t="s">
        <v>327</v>
      </c>
      <c r="E98" s="88" t="s">
        <v>328</v>
      </c>
      <c r="F98" s="88" t="s">
        <v>329</v>
      </c>
      <c r="G98" s="88" t="s">
        <v>330</v>
      </c>
      <c r="H98" s="80" t="s">
        <v>331</v>
      </c>
      <c r="I98" s="80" t="s">
        <v>332</v>
      </c>
      <c r="J98" s="89"/>
    </row>
    <row r="99" spans="2:10" x14ac:dyDescent="0.25">
      <c r="B99" s="20" t="s">
        <v>72</v>
      </c>
      <c r="C99" s="13">
        <f>'[1]2. Categorie Dettaglio'!C44</f>
        <v>534</v>
      </c>
      <c r="D99" s="13">
        <f>'[1]2. Categorie Dettaglio'!D44</f>
        <v>688</v>
      </c>
      <c r="E99" s="13">
        <f>'[1]2. Categorie Dettaglio'!E44</f>
        <v>575</v>
      </c>
      <c r="F99" s="13">
        <f>'[1]2. Categorie Dettaglio'!F44</f>
        <v>476</v>
      </c>
      <c r="G99" s="13">
        <f>'[1]2. Categorie Dettaglio'!G44</f>
        <v>406</v>
      </c>
      <c r="H99" s="86">
        <f>G99-C99</f>
        <v>-128</v>
      </c>
      <c r="I99" s="23">
        <f>(G99-C99)/C99</f>
        <v>-0.23970037453183521</v>
      </c>
    </row>
    <row r="100" spans="2:10" x14ac:dyDescent="0.25">
      <c r="B100" s="20" t="s">
        <v>73</v>
      </c>
      <c r="C100" s="13">
        <f>'[1]2. Categorie Dettaglio'!C45</f>
        <v>161</v>
      </c>
      <c r="D100" s="13">
        <f>'[1]2. Categorie Dettaglio'!D45</f>
        <v>151</v>
      </c>
      <c r="E100" s="13">
        <f>'[1]2. Categorie Dettaglio'!E45</f>
        <v>243</v>
      </c>
      <c r="F100" s="13">
        <f>'[1]2. Categorie Dettaglio'!F45</f>
        <v>153</v>
      </c>
      <c r="G100" s="13">
        <f>'[1]2. Categorie Dettaglio'!G45</f>
        <v>88</v>
      </c>
      <c r="H100" s="86">
        <f>G100-C100</f>
        <v>-73</v>
      </c>
      <c r="I100" s="23">
        <f>(G100-C100)/C100</f>
        <v>-0.453416149068323</v>
      </c>
    </row>
    <row r="101" spans="2:10" x14ac:dyDescent="0.25">
      <c r="B101" s="20" t="s">
        <v>74</v>
      </c>
      <c r="C101" s="13">
        <f>'[1]2. Categorie Dettaglio'!C46</f>
        <v>42</v>
      </c>
      <c r="D101" s="13">
        <f>'[1]2. Categorie Dettaglio'!D46</f>
        <v>67</v>
      </c>
      <c r="E101" s="13">
        <f>'[1]2. Categorie Dettaglio'!E46</f>
        <v>82</v>
      </c>
      <c r="F101" s="13">
        <f>'[1]2. Categorie Dettaglio'!F46</f>
        <v>72</v>
      </c>
      <c r="G101" s="13">
        <f>'[1]2. Categorie Dettaglio'!G46</f>
        <v>61</v>
      </c>
      <c r="H101" s="86">
        <f>G101-C101</f>
        <v>19</v>
      </c>
      <c r="I101" s="23">
        <f>(G101-C101)/C101</f>
        <v>0.45238095238095238</v>
      </c>
    </row>
    <row r="102" spans="2:10" x14ac:dyDescent="0.25">
      <c r="B102" s="20" t="s">
        <v>75</v>
      </c>
      <c r="C102" s="13">
        <f>'[1]2. Categorie Dettaglio'!C47</f>
        <v>194</v>
      </c>
      <c r="D102" s="13">
        <f>'[1]2. Categorie Dettaglio'!D47</f>
        <v>239</v>
      </c>
      <c r="E102" s="13">
        <f>'[1]2. Categorie Dettaglio'!E47</f>
        <v>280</v>
      </c>
      <c r="F102" s="13">
        <f>'[1]2. Categorie Dettaglio'!F47</f>
        <v>226</v>
      </c>
      <c r="G102" s="13">
        <f>'[1]2. Categorie Dettaglio'!G47</f>
        <v>183</v>
      </c>
      <c r="H102" s="86">
        <f>G102-C102</f>
        <v>-11</v>
      </c>
      <c r="I102" s="23">
        <f>(G102-C102)/C102</f>
        <v>-5.6701030927835051E-2</v>
      </c>
    </row>
    <row r="103" spans="2:10" x14ac:dyDescent="0.25">
      <c r="B103" s="90" t="s">
        <v>76</v>
      </c>
      <c r="C103" s="16">
        <f>SUM(C99:C102)</f>
        <v>931</v>
      </c>
      <c r="D103" s="16">
        <f>SUM(D99:D102)</f>
        <v>1145</v>
      </c>
      <c r="E103" s="16">
        <f t="shared" ref="E103:G103" si="20">SUM(E99:E102)</f>
        <v>1180</v>
      </c>
      <c r="F103" s="16">
        <f t="shared" si="20"/>
        <v>927</v>
      </c>
      <c r="G103" s="16">
        <f t="shared" si="20"/>
        <v>738</v>
      </c>
      <c r="H103" s="34">
        <f>G103-C103</f>
        <v>-193</v>
      </c>
      <c r="I103" s="91">
        <f>(G103-C103)/C103</f>
        <v>-0.20730397422126745</v>
      </c>
    </row>
    <row r="104" spans="2:10" ht="24.95" customHeight="1" x14ac:dyDescent="0.2">
      <c r="B104" s="83" t="s">
        <v>47</v>
      </c>
      <c r="C104" s="12"/>
      <c r="D104" s="12"/>
      <c r="E104" s="12"/>
      <c r="G104" s="12"/>
      <c r="H104" s="32"/>
      <c r="I104" s="92"/>
      <c r="J104" s="23"/>
    </row>
    <row r="105" spans="2:10" x14ac:dyDescent="0.25">
      <c r="B105" s="112"/>
      <c r="C105" s="112"/>
      <c r="D105" s="112"/>
      <c r="E105" s="112"/>
      <c r="F105" s="112"/>
      <c r="G105" s="112"/>
      <c r="H105" s="94"/>
      <c r="I105" s="94"/>
      <c r="J105" s="94"/>
    </row>
    <row r="106" spans="2:10" x14ac:dyDescent="0.25">
      <c r="B106" s="104"/>
      <c r="C106" s="106" t="s">
        <v>326</v>
      </c>
      <c r="D106" s="106" t="s">
        <v>327</v>
      </c>
      <c r="E106" s="106" t="s">
        <v>328</v>
      </c>
      <c r="F106" s="108" t="s">
        <v>329</v>
      </c>
      <c r="G106" s="106" t="s">
        <v>330</v>
      </c>
      <c r="H106" s="94"/>
      <c r="I106" s="94"/>
      <c r="J106" s="94"/>
    </row>
    <row r="107" spans="2:10" x14ac:dyDescent="0.25">
      <c r="B107" s="104" t="s">
        <v>72</v>
      </c>
      <c r="C107" s="107">
        <f>C99/$C$99*100</f>
        <v>100</v>
      </c>
      <c r="D107" s="107">
        <f t="shared" ref="D107:G107" si="21">D99/$C$99*100</f>
        <v>128.83895131086143</v>
      </c>
      <c r="E107" s="107">
        <f t="shared" si="21"/>
        <v>107.67790262172285</v>
      </c>
      <c r="F107" s="107">
        <f t="shared" si="21"/>
        <v>89.138576779026209</v>
      </c>
      <c r="G107" s="107">
        <f t="shared" si="21"/>
        <v>76.029962546816478</v>
      </c>
      <c r="H107" s="94"/>
      <c r="I107" s="94"/>
      <c r="J107" s="94"/>
    </row>
    <row r="108" spans="2:10" x14ac:dyDescent="0.25">
      <c r="B108" s="104" t="s">
        <v>73</v>
      </c>
      <c r="C108" s="107">
        <f>C100/$C$100*100</f>
        <v>100</v>
      </c>
      <c r="D108" s="107">
        <f t="shared" ref="D108:G108" si="22">D100/$C$100*100</f>
        <v>93.788819875776397</v>
      </c>
      <c r="E108" s="107">
        <f t="shared" si="22"/>
        <v>150.93167701863354</v>
      </c>
      <c r="F108" s="107">
        <f t="shared" si="22"/>
        <v>95.031055900621126</v>
      </c>
      <c r="G108" s="107">
        <f t="shared" si="22"/>
        <v>54.658385093167702</v>
      </c>
      <c r="H108" s="94"/>
      <c r="I108" s="94"/>
      <c r="J108" s="94"/>
    </row>
    <row r="109" spans="2:10" x14ac:dyDescent="0.25">
      <c r="B109" s="104" t="s">
        <v>74</v>
      </c>
      <c r="C109" s="107">
        <f>C101/$C$101*100</f>
        <v>100</v>
      </c>
      <c r="D109" s="107">
        <f t="shared" ref="D109:G109" si="23">D101/$C$101*100</f>
        <v>159.52380952380955</v>
      </c>
      <c r="E109" s="107">
        <f t="shared" si="23"/>
        <v>195.23809523809524</v>
      </c>
      <c r="F109" s="107">
        <f t="shared" si="23"/>
        <v>171.42857142857142</v>
      </c>
      <c r="G109" s="107">
        <f t="shared" si="23"/>
        <v>145.23809523809524</v>
      </c>
      <c r="H109" s="86"/>
      <c r="I109" s="94"/>
      <c r="J109" s="94"/>
    </row>
    <row r="110" spans="2:10" x14ac:dyDescent="0.2">
      <c r="B110" s="110" t="s">
        <v>75</v>
      </c>
      <c r="C110" s="107">
        <f>C102/$C$102*100</f>
        <v>100</v>
      </c>
      <c r="D110" s="107">
        <f t="shared" ref="D110:G110" si="24">D102/$C$102*100</f>
        <v>123.1958762886598</v>
      </c>
      <c r="E110" s="107">
        <f t="shared" si="24"/>
        <v>144.32989690721649</v>
      </c>
      <c r="F110" s="107">
        <f t="shared" si="24"/>
        <v>116.49484536082475</v>
      </c>
      <c r="G110" s="107">
        <f t="shared" si="24"/>
        <v>94.329896907216494</v>
      </c>
      <c r="H110" s="94"/>
      <c r="I110" s="94"/>
      <c r="J110" s="94"/>
    </row>
    <row r="111" spans="2:10" x14ac:dyDescent="0.25">
      <c r="H111" s="94"/>
      <c r="I111" s="94"/>
      <c r="J111" s="94"/>
    </row>
    <row r="112" spans="2:10" ht="24.95" customHeight="1" x14ac:dyDescent="0.25">
      <c r="B112" s="74" t="s">
        <v>278</v>
      </c>
      <c r="H112" s="94"/>
      <c r="I112" s="94"/>
      <c r="J112" s="94"/>
    </row>
    <row r="113" spans="2:10" ht="25.5" x14ac:dyDescent="0.25">
      <c r="B113" s="78" t="s">
        <v>13</v>
      </c>
      <c r="C113" s="88" t="s">
        <v>326</v>
      </c>
      <c r="D113" s="88" t="s">
        <v>327</v>
      </c>
      <c r="E113" s="88" t="s">
        <v>328</v>
      </c>
      <c r="F113" s="88" t="s">
        <v>329</v>
      </c>
      <c r="G113" s="88" t="s">
        <v>330</v>
      </c>
      <c r="H113" s="80" t="s">
        <v>331</v>
      </c>
      <c r="I113" s="80" t="s">
        <v>332</v>
      </c>
      <c r="J113" s="89"/>
    </row>
    <row r="114" spans="2:10" x14ac:dyDescent="0.25">
      <c r="B114" s="20" t="s">
        <v>72</v>
      </c>
      <c r="C114" s="13">
        <f>'[1]2. Categorie Dettaglio'!C54</f>
        <v>508</v>
      </c>
      <c r="D114" s="13">
        <f>'[1]2. Categorie Dettaglio'!D54</f>
        <v>549</v>
      </c>
      <c r="E114" s="13">
        <f>'[1]2. Categorie Dettaglio'!E54</f>
        <v>460</v>
      </c>
      <c r="F114" s="13">
        <f>'[1]2. Categorie Dettaglio'!F54</f>
        <v>315</v>
      </c>
      <c r="G114" s="13">
        <f>'[1]2. Categorie Dettaglio'!G54</f>
        <v>444</v>
      </c>
      <c r="H114" s="86">
        <f>G114-C114</f>
        <v>-64</v>
      </c>
      <c r="I114" s="23">
        <f>(G114-C114)/C114</f>
        <v>-0.12598425196850394</v>
      </c>
    </row>
    <row r="115" spans="2:10" x14ac:dyDescent="0.25">
      <c r="B115" s="20" t="s">
        <v>73</v>
      </c>
      <c r="C115" s="13">
        <f>'[1]2. Categorie Dettaglio'!C55</f>
        <v>410</v>
      </c>
      <c r="D115" s="13">
        <f>'[1]2. Categorie Dettaglio'!D55</f>
        <v>406</v>
      </c>
      <c r="E115" s="13">
        <f>'[1]2. Categorie Dettaglio'!E55</f>
        <v>294</v>
      </c>
      <c r="F115" s="13">
        <f>'[1]2. Categorie Dettaglio'!F55</f>
        <v>275</v>
      </c>
      <c r="G115" s="13">
        <f>'[1]2. Categorie Dettaglio'!G55</f>
        <v>68</v>
      </c>
      <c r="H115" s="86">
        <f>G115-C115</f>
        <v>-342</v>
      </c>
      <c r="I115" s="23">
        <f>(G115-C115)/C115</f>
        <v>-0.8341463414634146</v>
      </c>
    </row>
    <row r="116" spans="2:10" x14ac:dyDescent="0.25">
      <c r="B116" s="20" t="s">
        <v>74</v>
      </c>
      <c r="C116" s="13">
        <f>'[1]2. Categorie Dettaglio'!C56</f>
        <v>92</v>
      </c>
      <c r="D116" s="13">
        <f>'[1]2. Categorie Dettaglio'!D56</f>
        <v>107</v>
      </c>
      <c r="E116" s="13">
        <f>'[1]2. Categorie Dettaglio'!E56</f>
        <v>139</v>
      </c>
      <c r="F116" s="13">
        <f>'[1]2. Categorie Dettaglio'!F56</f>
        <v>62</v>
      </c>
      <c r="G116" s="13">
        <f>'[1]2. Categorie Dettaglio'!G56</f>
        <v>47</v>
      </c>
      <c r="H116" s="86">
        <f>G116-C116</f>
        <v>-45</v>
      </c>
      <c r="I116" s="23">
        <f>(G116-C116)/C116</f>
        <v>-0.4891304347826087</v>
      </c>
    </row>
    <row r="117" spans="2:10" x14ac:dyDescent="0.25">
      <c r="B117" s="20" t="s">
        <v>75</v>
      </c>
      <c r="C117" s="13">
        <f>'[1]2. Categorie Dettaglio'!C57</f>
        <v>204</v>
      </c>
      <c r="D117" s="13">
        <f>'[1]2. Categorie Dettaglio'!D57</f>
        <v>216</v>
      </c>
      <c r="E117" s="13">
        <f>'[1]2. Categorie Dettaglio'!E57</f>
        <v>245</v>
      </c>
      <c r="F117" s="13">
        <f>'[1]2. Categorie Dettaglio'!F57</f>
        <v>193</v>
      </c>
      <c r="G117" s="13">
        <f>'[1]2. Categorie Dettaglio'!G57</f>
        <v>159</v>
      </c>
      <c r="H117" s="86">
        <f>G117-C117</f>
        <v>-45</v>
      </c>
      <c r="I117" s="23">
        <f>(G117-C117)/C117</f>
        <v>-0.22058823529411764</v>
      </c>
    </row>
    <row r="118" spans="2:10" x14ac:dyDescent="0.25">
      <c r="B118" s="90" t="s">
        <v>76</v>
      </c>
      <c r="C118" s="16">
        <f>SUM(C114:C117)</f>
        <v>1214</v>
      </c>
      <c r="D118" s="16">
        <f t="shared" ref="D118:G118" si="25">SUM(D114:D117)</f>
        <v>1278</v>
      </c>
      <c r="E118" s="16">
        <f t="shared" si="25"/>
        <v>1138</v>
      </c>
      <c r="F118" s="16">
        <f t="shared" si="25"/>
        <v>845</v>
      </c>
      <c r="G118" s="16">
        <f t="shared" si="25"/>
        <v>718</v>
      </c>
      <c r="H118" s="34">
        <f>G118-C118</f>
        <v>-496</v>
      </c>
      <c r="I118" s="91">
        <f>(G118-C118)/C118</f>
        <v>-0.40856672158154861</v>
      </c>
    </row>
    <row r="119" spans="2:10" ht="24.95" customHeight="1" x14ac:dyDescent="0.2">
      <c r="B119" s="83" t="s">
        <v>47</v>
      </c>
      <c r="C119" s="12"/>
      <c r="D119" s="12"/>
      <c r="E119" s="12"/>
      <c r="G119" s="12"/>
      <c r="H119" s="32"/>
      <c r="I119" s="92"/>
      <c r="J119" s="23"/>
    </row>
    <row r="120" spans="2:10" x14ac:dyDescent="0.25">
      <c r="B120" s="19"/>
      <c r="C120" s="19"/>
      <c r="D120" s="19"/>
      <c r="E120" s="19"/>
      <c r="F120" s="19"/>
      <c r="G120" s="94"/>
      <c r="H120" s="94"/>
      <c r="I120" s="94"/>
      <c r="J120" s="94"/>
    </row>
    <row r="121" spans="2:10" x14ac:dyDescent="0.25">
      <c r="B121" s="104"/>
      <c r="C121" s="106" t="s">
        <v>326</v>
      </c>
      <c r="D121" s="106" t="s">
        <v>327</v>
      </c>
      <c r="E121" s="106" t="s">
        <v>328</v>
      </c>
      <c r="F121" s="108" t="s">
        <v>329</v>
      </c>
      <c r="G121" s="106" t="s">
        <v>330</v>
      </c>
      <c r="H121" s="108"/>
      <c r="I121" s="94"/>
      <c r="J121" s="94"/>
    </row>
    <row r="122" spans="2:10" x14ac:dyDescent="0.25">
      <c r="B122" s="104" t="s">
        <v>72</v>
      </c>
      <c r="C122" s="107">
        <f>C114/$C$114*100</f>
        <v>100</v>
      </c>
      <c r="D122" s="107">
        <f t="shared" ref="D122:G122" si="26">D114/$C$114*100</f>
        <v>108.0708661417323</v>
      </c>
      <c r="E122" s="107">
        <f t="shared" si="26"/>
        <v>90.551181102362193</v>
      </c>
      <c r="F122" s="107">
        <f t="shared" si="26"/>
        <v>62.00787401574803</v>
      </c>
      <c r="G122" s="107">
        <f t="shared" si="26"/>
        <v>87.4015748031496</v>
      </c>
      <c r="H122" s="108"/>
      <c r="I122" s="94"/>
      <c r="J122" s="94"/>
    </row>
    <row r="123" spans="2:10" x14ac:dyDescent="0.25">
      <c r="B123" s="104" t="s">
        <v>73</v>
      </c>
      <c r="C123" s="107">
        <f>C115/$C$115*100</f>
        <v>100</v>
      </c>
      <c r="D123" s="107">
        <f t="shared" ref="D123:G123" si="27">D115/$C$115*100</f>
        <v>99.024390243902445</v>
      </c>
      <c r="E123" s="107">
        <f t="shared" si="27"/>
        <v>71.707317073170728</v>
      </c>
      <c r="F123" s="107">
        <f t="shared" si="27"/>
        <v>67.073170731707322</v>
      </c>
      <c r="G123" s="107">
        <f t="shared" si="27"/>
        <v>16.585365853658537</v>
      </c>
      <c r="H123" s="108"/>
      <c r="I123" s="94"/>
      <c r="J123" s="94"/>
    </row>
    <row r="124" spans="2:10" x14ac:dyDescent="0.25">
      <c r="B124" s="104" t="s">
        <v>74</v>
      </c>
      <c r="C124" s="107">
        <f>C116/$C$116*100</f>
        <v>100</v>
      </c>
      <c r="D124" s="107">
        <f t="shared" ref="D124:G124" si="28">D116/$C$116*100</f>
        <v>116.30434782608697</v>
      </c>
      <c r="E124" s="107">
        <f t="shared" si="28"/>
        <v>151.08695652173913</v>
      </c>
      <c r="F124" s="107">
        <f t="shared" si="28"/>
        <v>67.391304347826093</v>
      </c>
      <c r="G124" s="107">
        <f t="shared" si="28"/>
        <v>51.086956521739133</v>
      </c>
      <c r="H124" s="108"/>
      <c r="I124" s="94"/>
      <c r="J124" s="94"/>
    </row>
    <row r="125" spans="2:10" x14ac:dyDescent="0.2">
      <c r="B125" s="110" t="s">
        <v>75</v>
      </c>
      <c r="C125" s="107">
        <f>C117/$C$117*100</f>
        <v>100</v>
      </c>
      <c r="D125" s="107">
        <f t="shared" ref="D125:G125" si="29">D117/$C$117*100</f>
        <v>105.88235294117648</v>
      </c>
      <c r="E125" s="107">
        <f t="shared" si="29"/>
        <v>120.09803921568627</v>
      </c>
      <c r="F125" s="107">
        <f t="shared" si="29"/>
        <v>94.607843137254903</v>
      </c>
      <c r="G125" s="107">
        <f t="shared" si="29"/>
        <v>77.941176470588232</v>
      </c>
      <c r="H125" s="108"/>
      <c r="I125" s="94"/>
      <c r="J125" s="94"/>
    </row>
    <row r="126" spans="2:10" x14ac:dyDescent="0.25">
      <c r="B126" s="112"/>
      <c r="C126" s="112"/>
      <c r="D126" s="112"/>
      <c r="E126" s="112"/>
      <c r="F126" s="112"/>
      <c r="G126" s="108"/>
      <c r="H126" s="108"/>
      <c r="I126" s="94"/>
      <c r="J126" s="94"/>
    </row>
    <row r="127" spans="2:10" x14ac:dyDescent="0.25">
      <c r="G127" s="94"/>
      <c r="H127" s="94"/>
      <c r="I127" s="94"/>
      <c r="J127" s="94"/>
    </row>
    <row r="128" spans="2:10" x14ac:dyDescent="0.25">
      <c r="G128" s="94"/>
      <c r="H128" s="94"/>
      <c r="I128" s="94"/>
      <c r="J128" s="94"/>
    </row>
  </sheetData>
  <sheetProtection sheet="1" formatCells="0" formatColumns="0" formatRows="0" insertColumns="0" insertRows="0" insertHyperlinks="0" deleteColumns="0" deleteRows="0" sort="0" autoFilter="0" pivotTables="0"/>
  <mergeCells count="18">
    <mergeCell ref="B2:T4"/>
    <mergeCell ref="B7:B8"/>
    <mergeCell ref="C7:D8"/>
    <mergeCell ref="E7:L7"/>
    <mergeCell ref="E8:F8"/>
    <mergeCell ref="G8:H8"/>
    <mergeCell ref="I8:J8"/>
    <mergeCell ref="K8:L8"/>
    <mergeCell ref="C26:Q26"/>
    <mergeCell ref="B33:T35"/>
    <mergeCell ref="C12:L12"/>
    <mergeCell ref="B21:B22"/>
    <mergeCell ref="C21:E22"/>
    <mergeCell ref="F21:Q21"/>
    <mergeCell ref="F22:H22"/>
    <mergeCell ref="I22:K22"/>
    <mergeCell ref="L22:N22"/>
    <mergeCell ref="O22:Q22"/>
  </mergeCells>
  <pageMargins left="0.7" right="0.7" top="0.75" bottom="0.75" header="0.3" footer="0.3"/>
  <pageSetup paperSize="9" scale="4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22</vt:i4>
      </vt:variant>
      <vt:variant>
        <vt:lpstr>Intervalli denominati</vt:lpstr>
      </vt:variant>
      <vt:variant>
        <vt:i4>13</vt:i4>
      </vt:variant>
    </vt:vector>
  </HeadingPairs>
  <TitlesOfParts>
    <vt:vector size="35" baseType="lpstr">
      <vt:lpstr>1. TERZIARIO</vt:lpstr>
      <vt:lpstr>1. Macrosettori</vt:lpstr>
      <vt:lpstr>1. Settori</vt:lpstr>
      <vt:lpstr>1. Sesso, nazionalità, età</vt:lpstr>
      <vt:lpstr>1. Forme contrattuali</vt:lpstr>
      <vt:lpstr>1. Delegazioni</vt:lpstr>
      <vt:lpstr>2. COMMERCIO</vt:lpstr>
      <vt:lpstr>2. Rete distributiva</vt:lpstr>
      <vt:lpstr>2. Categorie Dettaglio</vt:lpstr>
      <vt:lpstr>2. Sesso, nazionalità, età</vt:lpstr>
      <vt:lpstr>2. Forme contrattuali</vt:lpstr>
      <vt:lpstr>2. Delegazioni</vt:lpstr>
      <vt:lpstr>3. TURISMO</vt:lpstr>
      <vt:lpstr>3. Servizio turistico</vt:lpstr>
      <vt:lpstr>3. Sesso, nazionalità, età</vt:lpstr>
      <vt:lpstr>3. Forme contrattuali</vt:lpstr>
      <vt:lpstr>3. Delegazioni</vt:lpstr>
      <vt:lpstr>4. SERVIZI</vt:lpstr>
      <vt:lpstr>4. tipologia di clientela</vt:lpstr>
      <vt:lpstr>4. Sesso, nazionalità, età</vt:lpstr>
      <vt:lpstr>4. Forme contrattuali</vt:lpstr>
      <vt:lpstr>4. Delegazioni</vt:lpstr>
      <vt:lpstr>'1. Delegazioni'!Area_stampa</vt:lpstr>
      <vt:lpstr>'1. Macrosettori'!Area_stampa</vt:lpstr>
      <vt:lpstr>'1. Settori'!Area_stampa</vt:lpstr>
      <vt:lpstr>'2. Categorie Dettaglio'!Area_stampa</vt:lpstr>
      <vt:lpstr>'2. COMMERCIO'!Area_stampa</vt:lpstr>
      <vt:lpstr>'2. Delegazioni'!Area_stampa</vt:lpstr>
      <vt:lpstr>'2. Rete distributiva'!Area_stampa</vt:lpstr>
      <vt:lpstr>'3. Delegazioni'!Area_stampa</vt:lpstr>
      <vt:lpstr>'3. Servizio turistico'!Area_stampa</vt:lpstr>
      <vt:lpstr>'3. TURISMO'!Area_stampa</vt:lpstr>
      <vt:lpstr>'4. Delegazioni'!Area_stampa</vt:lpstr>
      <vt:lpstr>'4. SERVIZI'!Area_stampa</vt:lpstr>
      <vt:lpstr>'4. tipologia di clientela'!Area_stampa</vt:lpstr>
    </vt:vector>
  </TitlesOfParts>
  <Company>Olidata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EconLab</dc:creator>
  <cp:lastModifiedBy>Emiliano Conte</cp:lastModifiedBy>
  <cp:lastPrinted>2019-11-18T14:43:25Z</cp:lastPrinted>
  <dcterms:created xsi:type="dcterms:W3CDTF">2011-12-06T14:39:47Z</dcterms:created>
  <dcterms:modified xsi:type="dcterms:W3CDTF">2020-12-11T15:47:03Z</dcterms:modified>
</cp:coreProperties>
</file>